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ndravackar/Desktop/"/>
    </mc:Choice>
  </mc:AlternateContent>
  <xr:revisionPtr revIDLastSave="0" documentId="13_ncr:1_{0CEBF4D8-0BD3-1546-964C-F72783E51EBC}" xr6:coauthVersionLast="43" xr6:coauthVersionMax="43" xr10:uidLastSave="{00000000-0000-0000-0000-000000000000}"/>
  <bookViews>
    <workbookView xWindow="0" yWindow="460" windowWidth="28800" windowHeight="16520" activeTab="4" xr2:uid="{BA909285-8546-744E-BEC3-3C35015977AE}"/>
  </bookViews>
  <sheets>
    <sheet name="Žáci + Žákyně Ml." sheetId="3" r:id="rId1"/>
    <sheet name="Žáci St." sheetId="1" r:id="rId2"/>
    <sheet name="Kadetky + Žačky St." sheetId="4" r:id="rId3"/>
    <sheet name="Kadeti" sheetId="5" r:id="rId4"/>
    <sheet name="Junioři + Muži" sheetId="2" r:id="rId5"/>
  </sheets>
  <definedNames>
    <definedName name="_xlnm._FilterDatabase" localSheetId="4" hidden="1">'Junioři + Muži'!$B$7:$CG$24</definedName>
    <definedName name="_xlnm._FilterDatabase" localSheetId="3" hidden="1">Kadeti!$B$7:$CG$32</definedName>
    <definedName name="_xlnm._FilterDatabase" localSheetId="2" hidden="1">'Kadetky + Žačky St.'!$B$7:$CG$25</definedName>
    <definedName name="_xlnm._FilterDatabase" localSheetId="0" hidden="1">'Žáci + Žákyně Ml.'!$B$7:$CG$19</definedName>
    <definedName name="_xlnm._FilterDatabase" localSheetId="1" hidden="1">'Žáci St.'!$B$7:$CG$26</definedName>
    <definedName name="cyklisti" localSheetId="4">'Junioři + Muži'!$B$8:$CG$24</definedName>
    <definedName name="cyklisti" localSheetId="3">Kadeti!$B$8:$CG$32</definedName>
    <definedName name="cyklisti" localSheetId="2">'Kadetky + Žačky St.'!$B$8:$CG$25</definedName>
    <definedName name="cyklisti" localSheetId="0">'Žáci + Žákyně Ml.'!$B$8:$CG$19</definedName>
    <definedName name="cyklisti">'Žáci St.'!$B$8:$CG$26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O8" i="3" l="1"/>
  <c r="BP8" i="3"/>
  <c r="BQ8" i="3"/>
  <c r="BR8" i="3"/>
  <c r="BS8" i="3"/>
  <c r="BT8" i="3"/>
  <c r="BU8" i="3"/>
  <c r="BV8" i="3"/>
  <c r="BW8" i="3"/>
  <c r="BX8" i="3"/>
  <c r="BY8" i="3"/>
  <c r="BZ8" i="3"/>
  <c r="CA8" i="3"/>
  <c r="CB8" i="3"/>
  <c r="CC8" i="3"/>
  <c r="CD8" i="3"/>
  <c r="CE8" i="3"/>
  <c r="CF8" i="3"/>
  <c r="CG8" i="3"/>
  <c r="BO9" i="3"/>
  <c r="BP9" i="3"/>
  <c r="BQ9" i="3"/>
  <c r="BR9" i="3"/>
  <c r="BS9" i="3"/>
  <c r="BT9" i="3"/>
  <c r="BU9" i="3"/>
  <c r="BV9" i="3"/>
  <c r="BW9" i="3"/>
  <c r="BX9" i="3"/>
  <c r="BY9" i="3"/>
  <c r="BZ9" i="3"/>
  <c r="CA9" i="3"/>
  <c r="CB9" i="3"/>
  <c r="CC9" i="3"/>
  <c r="CD9" i="3"/>
  <c r="CE9" i="3"/>
  <c r="CF9" i="3"/>
  <c r="CG9" i="3"/>
  <c r="BO10" i="3"/>
  <c r="BP10" i="3"/>
  <c r="BQ10" i="3"/>
  <c r="BR10" i="3"/>
  <c r="BS10" i="3"/>
  <c r="BT10" i="3"/>
  <c r="BU10" i="3"/>
  <c r="BV10" i="3"/>
  <c r="BW10" i="3"/>
  <c r="BX10" i="3"/>
  <c r="BY10" i="3"/>
  <c r="BZ10" i="3"/>
  <c r="CA10" i="3"/>
  <c r="CB10" i="3"/>
  <c r="CC10" i="3"/>
  <c r="CD10" i="3"/>
  <c r="CE10" i="3"/>
  <c r="CF10" i="3"/>
  <c r="CG10" i="3"/>
  <c r="BO11" i="3"/>
  <c r="BP11" i="3"/>
  <c r="BQ11" i="3"/>
  <c r="BR11" i="3"/>
  <c r="BS11" i="3"/>
  <c r="BT11" i="3"/>
  <c r="BU11" i="3"/>
  <c r="BV11" i="3"/>
  <c r="BW11" i="3"/>
  <c r="BX11" i="3"/>
  <c r="BY11" i="3"/>
  <c r="BZ11" i="3"/>
  <c r="CA11" i="3"/>
  <c r="CB11" i="3"/>
  <c r="CC11" i="3"/>
  <c r="CD11" i="3"/>
  <c r="CE11" i="3"/>
  <c r="CF11" i="3"/>
  <c r="CG11" i="3"/>
  <c r="BO12" i="3"/>
  <c r="BP12" i="3"/>
  <c r="BQ12" i="3"/>
  <c r="BR12" i="3"/>
  <c r="BS12" i="3"/>
  <c r="BT12" i="3"/>
  <c r="BU12" i="3"/>
  <c r="BV12" i="3"/>
  <c r="BW12" i="3"/>
  <c r="BX12" i="3"/>
  <c r="BY12" i="3"/>
  <c r="BZ12" i="3"/>
  <c r="CA12" i="3"/>
  <c r="CB12" i="3"/>
  <c r="CC12" i="3"/>
  <c r="CD12" i="3"/>
  <c r="CE12" i="3"/>
  <c r="CF12" i="3"/>
  <c r="CG12" i="3"/>
  <c r="BO14" i="3"/>
  <c r="BP14" i="3"/>
  <c r="BQ14" i="3"/>
  <c r="BR14" i="3"/>
  <c r="BS14" i="3"/>
  <c r="BT14" i="3"/>
  <c r="BU14" i="3"/>
  <c r="BV14" i="3"/>
  <c r="BW14" i="3"/>
  <c r="BX14" i="3"/>
  <c r="BY14" i="3"/>
  <c r="BZ14" i="3"/>
  <c r="CA14" i="3"/>
  <c r="CB14" i="3"/>
  <c r="CC14" i="3"/>
  <c r="CD14" i="3"/>
  <c r="CE14" i="3"/>
  <c r="CF14" i="3"/>
  <c r="CG14" i="3"/>
  <c r="BO13" i="3"/>
  <c r="BP13" i="3"/>
  <c r="BQ13" i="3"/>
  <c r="BR13" i="3"/>
  <c r="BS13" i="3"/>
  <c r="BT13" i="3"/>
  <c r="BU13" i="3"/>
  <c r="BV13" i="3"/>
  <c r="BW13" i="3"/>
  <c r="BX13" i="3"/>
  <c r="BY13" i="3"/>
  <c r="BZ13" i="3"/>
  <c r="CA13" i="3"/>
  <c r="CB13" i="3"/>
  <c r="CC13" i="3"/>
  <c r="CD13" i="3"/>
  <c r="CE13" i="3"/>
  <c r="CF13" i="3"/>
  <c r="CG13" i="3"/>
  <c r="BO15" i="3"/>
  <c r="BP15" i="3"/>
  <c r="BQ15" i="3"/>
  <c r="BR15" i="3"/>
  <c r="BS15" i="3"/>
  <c r="BT15" i="3"/>
  <c r="BU15" i="3"/>
  <c r="BV15" i="3"/>
  <c r="BW15" i="3"/>
  <c r="BX15" i="3"/>
  <c r="BY15" i="3"/>
  <c r="BZ15" i="3"/>
  <c r="CA15" i="3"/>
  <c r="CB15" i="3"/>
  <c r="CC15" i="3"/>
  <c r="CD15" i="3"/>
  <c r="CE15" i="3"/>
  <c r="CF15" i="3"/>
  <c r="CG15" i="3"/>
  <c r="BO16" i="3"/>
  <c r="BP16" i="3"/>
  <c r="BQ16" i="3"/>
  <c r="BR16" i="3"/>
  <c r="BS16" i="3"/>
  <c r="BT16" i="3"/>
  <c r="BU16" i="3"/>
  <c r="BV16" i="3"/>
  <c r="BW16" i="3"/>
  <c r="BX16" i="3"/>
  <c r="BY16" i="3"/>
  <c r="BZ16" i="3"/>
  <c r="CA16" i="3"/>
  <c r="CB16" i="3"/>
  <c r="CC16" i="3"/>
  <c r="CD16" i="3"/>
  <c r="CE16" i="3"/>
  <c r="CF16" i="3"/>
  <c r="CG16" i="3"/>
  <c r="BO17" i="3"/>
  <c r="BP17" i="3"/>
  <c r="BQ17" i="3"/>
  <c r="BR17" i="3"/>
  <c r="BS17" i="3"/>
  <c r="BT17" i="3"/>
  <c r="BU17" i="3"/>
  <c r="BV17" i="3"/>
  <c r="BW17" i="3"/>
  <c r="BX17" i="3"/>
  <c r="BY17" i="3"/>
  <c r="BZ17" i="3"/>
  <c r="CA17" i="3"/>
  <c r="CB17" i="3"/>
  <c r="CC17" i="3"/>
  <c r="CD17" i="3"/>
  <c r="CE17" i="3"/>
  <c r="CF17" i="3"/>
  <c r="CG17" i="3"/>
  <c r="BO18" i="3"/>
  <c r="BP18" i="3"/>
  <c r="BQ18" i="3"/>
  <c r="BR18" i="3"/>
  <c r="BS18" i="3"/>
  <c r="BT18" i="3"/>
  <c r="BU18" i="3"/>
  <c r="BV18" i="3"/>
  <c r="BW18" i="3"/>
  <c r="BX18" i="3"/>
  <c r="BY18" i="3"/>
  <c r="BZ18" i="3"/>
  <c r="CA18" i="3"/>
  <c r="CB18" i="3"/>
  <c r="CC18" i="3"/>
  <c r="CD18" i="3"/>
  <c r="CE18" i="3"/>
  <c r="CF18" i="3"/>
  <c r="CG18" i="3"/>
  <c r="BO19" i="3"/>
  <c r="BP19" i="3"/>
  <c r="BQ19" i="3"/>
  <c r="BR19" i="3"/>
  <c r="BS19" i="3"/>
  <c r="BT19" i="3"/>
  <c r="BU19" i="3"/>
  <c r="BV19" i="3"/>
  <c r="BW19" i="3"/>
  <c r="BX19" i="3"/>
  <c r="BY19" i="3"/>
  <c r="BZ19" i="3"/>
  <c r="CA19" i="3"/>
  <c r="CB19" i="3"/>
  <c r="CC19" i="3"/>
  <c r="CD19" i="3"/>
  <c r="CE19" i="3"/>
  <c r="CF19" i="3"/>
  <c r="CG19" i="3"/>
  <c r="BN17" i="3"/>
  <c r="BN18" i="3"/>
  <c r="BN19" i="3"/>
  <c r="BN9" i="3"/>
  <c r="BN10" i="3"/>
  <c r="BN11" i="3"/>
  <c r="BN12" i="3"/>
  <c r="BN14" i="3"/>
  <c r="BN13" i="3"/>
  <c r="BN15" i="3"/>
  <c r="BN16" i="3"/>
  <c r="BN8" i="3"/>
  <c r="J24" i="2"/>
  <c r="J15" i="2"/>
  <c r="J20" i="2"/>
  <c r="J11" i="2"/>
  <c r="J18" i="2"/>
  <c r="J9" i="2"/>
  <c r="J10" i="2"/>
  <c r="J12" i="2"/>
  <c r="J22" i="2"/>
  <c r="J19" i="2"/>
  <c r="J23" i="2"/>
  <c r="J17" i="2"/>
  <c r="J13" i="2"/>
  <c r="J14" i="2"/>
  <c r="J16" i="2"/>
  <c r="J8" i="2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P9" i="3"/>
  <c r="J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AP25" i="5"/>
  <c r="AQ25" i="5"/>
  <c r="AR25" i="5"/>
  <c r="AS25" i="5"/>
  <c r="AT25" i="5"/>
  <c r="AU25" i="5"/>
  <c r="AV25" i="5"/>
  <c r="AW25" i="5"/>
  <c r="AX25" i="5"/>
  <c r="AY25" i="5"/>
  <c r="AZ25" i="5"/>
  <c r="BA25" i="5"/>
  <c r="BB25" i="5"/>
  <c r="BC25" i="5"/>
  <c r="BD25" i="5"/>
  <c r="BE25" i="5"/>
  <c r="BF25" i="5"/>
  <c r="BG25" i="5"/>
  <c r="BH25" i="5"/>
  <c r="BK25" i="5"/>
  <c r="BN25" i="5"/>
  <c r="BO25" i="5"/>
  <c r="BP25" i="5"/>
  <c r="BQ25" i="5"/>
  <c r="BR25" i="5"/>
  <c r="BS25" i="5"/>
  <c r="BT25" i="5"/>
  <c r="BU25" i="5"/>
  <c r="BV25" i="5"/>
  <c r="BW25" i="5"/>
  <c r="BX25" i="5"/>
  <c r="BY25" i="5"/>
  <c r="BZ25" i="5"/>
  <c r="CA25" i="5"/>
  <c r="CB25" i="5"/>
  <c r="CC25" i="5"/>
  <c r="CD25" i="5"/>
  <c r="CE25" i="5"/>
  <c r="CF25" i="5"/>
  <c r="CG25" i="5"/>
  <c r="J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AP29" i="5"/>
  <c r="AQ29" i="5"/>
  <c r="AR29" i="5"/>
  <c r="AS29" i="5"/>
  <c r="AT29" i="5"/>
  <c r="AU29" i="5"/>
  <c r="AV29" i="5"/>
  <c r="AW29" i="5"/>
  <c r="AX29" i="5"/>
  <c r="AY29" i="5"/>
  <c r="AZ29" i="5"/>
  <c r="BA29" i="5"/>
  <c r="BB29" i="5"/>
  <c r="BC29" i="5"/>
  <c r="BD29" i="5"/>
  <c r="BE29" i="5"/>
  <c r="BF29" i="5"/>
  <c r="BG29" i="5"/>
  <c r="BH29" i="5"/>
  <c r="BK29" i="5"/>
  <c r="BN29" i="5"/>
  <c r="BO29" i="5"/>
  <c r="BP29" i="5"/>
  <c r="BQ29" i="5"/>
  <c r="BR29" i="5"/>
  <c r="BS29" i="5"/>
  <c r="BT29" i="5"/>
  <c r="BU29" i="5"/>
  <c r="BV29" i="5"/>
  <c r="BW29" i="5"/>
  <c r="BX29" i="5"/>
  <c r="BY29" i="5"/>
  <c r="BZ29" i="5"/>
  <c r="CA29" i="5"/>
  <c r="CB29" i="5"/>
  <c r="CC29" i="5"/>
  <c r="CD29" i="5"/>
  <c r="CE29" i="5"/>
  <c r="CF29" i="5"/>
  <c r="CG29" i="5"/>
  <c r="O29" i="5" l="1"/>
  <c r="BM25" i="5"/>
  <c r="O25" i="5"/>
  <c r="BM29" i="5"/>
  <c r="CG8" i="5"/>
  <c r="CF8" i="5"/>
  <c r="CE8" i="5"/>
  <c r="CD8" i="5"/>
  <c r="CC8" i="5"/>
  <c r="CB8" i="5"/>
  <c r="CA8" i="5"/>
  <c r="BZ8" i="5"/>
  <c r="BY8" i="5"/>
  <c r="BX8" i="5"/>
  <c r="BW8" i="5"/>
  <c r="BV8" i="5"/>
  <c r="BU8" i="5"/>
  <c r="BT8" i="5"/>
  <c r="BS8" i="5"/>
  <c r="BR8" i="5"/>
  <c r="BQ8" i="5"/>
  <c r="BP8" i="5"/>
  <c r="BO8" i="5"/>
  <c r="BN8" i="5"/>
  <c r="BK8" i="5"/>
  <c r="BH8" i="5"/>
  <c r="BG8" i="5"/>
  <c r="BF8" i="5"/>
  <c r="BE8" i="5"/>
  <c r="BD8" i="5"/>
  <c r="BC8" i="5"/>
  <c r="BB8" i="5"/>
  <c r="BA8" i="5"/>
  <c r="AZ8" i="5"/>
  <c r="AY8" i="5"/>
  <c r="AX8" i="5"/>
  <c r="AW8" i="5"/>
  <c r="AV8" i="5"/>
  <c r="AU8" i="5"/>
  <c r="AT8" i="5"/>
  <c r="AS8" i="5"/>
  <c r="AR8" i="5"/>
  <c r="AQ8" i="5"/>
  <c r="AP8" i="5"/>
  <c r="AO8" i="5"/>
  <c r="AN8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J8" i="5"/>
  <c r="CG19" i="5"/>
  <c r="CF19" i="5"/>
  <c r="CE19" i="5"/>
  <c r="CD19" i="5"/>
  <c r="CC19" i="5"/>
  <c r="CB19" i="5"/>
  <c r="CA19" i="5"/>
  <c r="BZ19" i="5"/>
  <c r="BY19" i="5"/>
  <c r="BX19" i="5"/>
  <c r="BW19" i="5"/>
  <c r="BV19" i="5"/>
  <c r="BU19" i="5"/>
  <c r="BT19" i="5"/>
  <c r="BS19" i="5"/>
  <c r="BR19" i="5"/>
  <c r="BQ19" i="5"/>
  <c r="BP19" i="5"/>
  <c r="BO19" i="5"/>
  <c r="BN19" i="5"/>
  <c r="BK19" i="5"/>
  <c r="BH19" i="5"/>
  <c r="BG19" i="5"/>
  <c r="BF19" i="5"/>
  <c r="BE19" i="5"/>
  <c r="BD19" i="5"/>
  <c r="BC19" i="5"/>
  <c r="BB19" i="5"/>
  <c r="BA19" i="5"/>
  <c r="AZ19" i="5"/>
  <c r="AY19" i="5"/>
  <c r="AX19" i="5"/>
  <c r="AW19" i="5"/>
  <c r="AV19" i="5"/>
  <c r="AU19" i="5"/>
  <c r="AT19" i="5"/>
  <c r="AS19" i="5"/>
  <c r="AR19" i="5"/>
  <c r="AQ19" i="5"/>
  <c r="AP19" i="5"/>
  <c r="AO19" i="5"/>
  <c r="AN19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J19" i="5"/>
  <c r="CG12" i="5"/>
  <c r="CF12" i="5"/>
  <c r="CE12" i="5"/>
  <c r="CD12" i="5"/>
  <c r="CC12" i="5"/>
  <c r="CB12" i="5"/>
  <c r="CA12" i="5"/>
  <c r="BZ12" i="5"/>
  <c r="BY12" i="5"/>
  <c r="BX12" i="5"/>
  <c r="BW12" i="5"/>
  <c r="BV12" i="5"/>
  <c r="BU12" i="5"/>
  <c r="BT12" i="5"/>
  <c r="BS12" i="5"/>
  <c r="BR12" i="5"/>
  <c r="BQ12" i="5"/>
  <c r="BP12" i="5"/>
  <c r="BO12" i="5"/>
  <c r="BN12" i="5"/>
  <c r="BK12" i="5"/>
  <c r="BH12" i="5"/>
  <c r="BG12" i="5"/>
  <c r="BF12" i="5"/>
  <c r="BE12" i="5"/>
  <c r="BD12" i="5"/>
  <c r="BC12" i="5"/>
  <c r="BB12" i="5"/>
  <c r="BA12" i="5"/>
  <c r="AZ12" i="5"/>
  <c r="AY12" i="5"/>
  <c r="AX12" i="5"/>
  <c r="AW12" i="5"/>
  <c r="AV12" i="5"/>
  <c r="AU12" i="5"/>
  <c r="AT12" i="5"/>
  <c r="AS12" i="5"/>
  <c r="AR12" i="5"/>
  <c r="AQ12" i="5"/>
  <c r="AP12" i="5"/>
  <c r="AO12" i="5"/>
  <c r="AN12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J12" i="5"/>
  <c r="CG9" i="5"/>
  <c r="CF9" i="5"/>
  <c r="CE9" i="5"/>
  <c r="CD9" i="5"/>
  <c r="CC9" i="5"/>
  <c r="CB9" i="5"/>
  <c r="CA9" i="5"/>
  <c r="BZ9" i="5"/>
  <c r="BY9" i="5"/>
  <c r="BX9" i="5"/>
  <c r="BW9" i="5"/>
  <c r="BV9" i="5"/>
  <c r="BU9" i="5"/>
  <c r="BT9" i="5"/>
  <c r="BS9" i="5"/>
  <c r="BR9" i="5"/>
  <c r="BQ9" i="5"/>
  <c r="BP9" i="5"/>
  <c r="BO9" i="5"/>
  <c r="BN9" i="5"/>
  <c r="BK9" i="5"/>
  <c r="BH9" i="5"/>
  <c r="BG9" i="5"/>
  <c r="BF9" i="5"/>
  <c r="BE9" i="5"/>
  <c r="BD9" i="5"/>
  <c r="BC9" i="5"/>
  <c r="BB9" i="5"/>
  <c r="BA9" i="5"/>
  <c r="AZ9" i="5"/>
  <c r="AY9" i="5"/>
  <c r="AX9" i="5"/>
  <c r="AW9" i="5"/>
  <c r="AV9" i="5"/>
  <c r="AU9" i="5"/>
  <c r="AT9" i="5"/>
  <c r="AS9" i="5"/>
  <c r="AR9" i="5"/>
  <c r="AQ9" i="5"/>
  <c r="AP9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J9" i="5"/>
  <c r="CG17" i="5"/>
  <c r="CF17" i="5"/>
  <c r="CE17" i="5"/>
  <c r="CD17" i="5"/>
  <c r="CC17" i="5"/>
  <c r="CB17" i="5"/>
  <c r="CA17" i="5"/>
  <c r="BZ17" i="5"/>
  <c r="BY17" i="5"/>
  <c r="BX17" i="5"/>
  <c r="BW17" i="5"/>
  <c r="BV17" i="5"/>
  <c r="BU17" i="5"/>
  <c r="BT17" i="5"/>
  <c r="BS17" i="5"/>
  <c r="BR17" i="5"/>
  <c r="BQ17" i="5"/>
  <c r="BP17" i="5"/>
  <c r="BO17" i="5"/>
  <c r="BN17" i="5"/>
  <c r="BK17" i="5"/>
  <c r="BH17" i="5"/>
  <c r="BG17" i="5"/>
  <c r="BF17" i="5"/>
  <c r="BE17" i="5"/>
  <c r="BD17" i="5"/>
  <c r="BC17" i="5"/>
  <c r="BB17" i="5"/>
  <c r="BA17" i="5"/>
  <c r="AZ17" i="5"/>
  <c r="AY17" i="5"/>
  <c r="AX17" i="5"/>
  <c r="AW17" i="5"/>
  <c r="AV17" i="5"/>
  <c r="AU17" i="5"/>
  <c r="AT17" i="5"/>
  <c r="AS17" i="5"/>
  <c r="AR17" i="5"/>
  <c r="AQ17" i="5"/>
  <c r="AP17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J17" i="5"/>
  <c r="CG11" i="5"/>
  <c r="CF11" i="5"/>
  <c r="CE11" i="5"/>
  <c r="CD11" i="5"/>
  <c r="CC11" i="5"/>
  <c r="CB11" i="5"/>
  <c r="CA11" i="5"/>
  <c r="BZ11" i="5"/>
  <c r="BY11" i="5"/>
  <c r="BX11" i="5"/>
  <c r="BW11" i="5"/>
  <c r="BV11" i="5"/>
  <c r="BU11" i="5"/>
  <c r="BT11" i="5"/>
  <c r="BS11" i="5"/>
  <c r="BR11" i="5"/>
  <c r="BQ11" i="5"/>
  <c r="BP11" i="5"/>
  <c r="BO11" i="5"/>
  <c r="BN11" i="5"/>
  <c r="BK11" i="5"/>
  <c r="BH11" i="5"/>
  <c r="BG11" i="5"/>
  <c r="BF11" i="5"/>
  <c r="BE11" i="5"/>
  <c r="BD11" i="5"/>
  <c r="BC11" i="5"/>
  <c r="BB11" i="5"/>
  <c r="BA11" i="5"/>
  <c r="AZ11" i="5"/>
  <c r="AY11" i="5"/>
  <c r="AX11" i="5"/>
  <c r="AW11" i="5"/>
  <c r="AV11" i="5"/>
  <c r="AU11" i="5"/>
  <c r="AT11" i="5"/>
  <c r="AS11" i="5"/>
  <c r="AR11" i="5"/>
  <c r="AQ11" i="5"/>
  <c r="AP11" i="5"/>
  <c r="AO11" i="5"/>
  <c r="AN11" i="5"/>
  <c r="AM11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J11" i="5"/>
  <c r="CG31" i="5"/>
  <c r="CF31" i="5"/>
  <c r="CE31" i="5"/>
  <c r="CD31" i="5"/>
  <c r="CC31" i="5"/>
  <c r="CB31" i="5"/>
  <c r="CA31" i="5"/>
  <c r="BZ31" i="5"/>
  <c r="BY31" i="5"/>
  <c r="BX31" i="5"/>
  <c r="BW31" i="5"/>
  <c r="BV31" i="5"/>
  <c r="BU31" i="5"/>
  <c r="BT31" i="5"/>
  <c r="BS31" i="5"/>
  <c r="BR31" i="5"/>
  <c r="BQ31" i="5"/>
  <c r="BP31" i="5"/>
  <c r="BO31" i="5"/>
  <c r="BN31" i="5"/>
  <c r="BK31" i="5"/>
  <c r="BH31" i="5"/>
  <c r="BG31" i="5"/>
  <c r="BF31" i="5"/>
  <c r="BE31" i="5"/>
  <c r="BD31" i="5"/>
  <c r="BC31" i="5"/>
  <c r="BB31" i="5"/>
  <c r="BA31" i="5"/>
  <c r="AZ31" i="5"/>
  <c r="AY31" i="5"/>
  <c r="AX31" i="5"/>
  <c r="AW31" i="5"/>
  <c r="AV31" i="5"/>
  <c r="AU31" i="5"/>
  <c r="AT31" i="5"/>
  <c r="AS31" i="5"/>
  <c r="AR31" i="5"/>
  <c r="AQ31" i="5"/>
  <c r="AP31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J31" i="5"/>
  <c r="CG20" i="5"/>
  <c r="CF20" i="5"/>
  <c r="CE20" i="5"/>
  <c r="CD20" i="5"/>
  <c r="CC20" i="5"/>
  <c r="CB20" i="5"/>
  <c r="CA20" i="5"/>
  <c r="BZ20" i="5"/>
  <c r="BY20" i="5"/>
  <c r="BX20" i="5"/>
  <c r="BW20" i="5"/>
  <c r="BV20" i="5"/>
  <c r="BU20" i="5"/>
  <c r="BT20" i="5"/>
  <c r="BS20" i="5"/>
  <c r="BR20" i="5"/>
  <c r="BQ20" i="5"/>
  <c r="BP20" i="5"/>
  <c r="BO20" i="5"/>
  <c r="BN20" i="5"/>
  <c r="BK20" i="5"/>
  <c r="BH20" i="5"/>
  <c r="BG20" i="5"/>
  <c r="BF20" i="5"/>
  <c r="BE20" i="5"/>
  <c r="BD20" i="5"/>
  <c r="BC20" i="5"/>
  <c r="BB20" i="5"/>
  <c r="BA20" i="5"/>
  <c r="AZ20" i="5"/>
  <c r="AY20" i="5"/>
  <c r="AX20" i="5"/>
  <c r="AW20" i="5"/>
  <c r="AV20" i="5"/>
  <c r="AU20" i="5"/>
  <c r="AT20" i="5"/>
  <c r="AS20" i="5"/>
  <c r="AR20" i="5"/>
  <c r="AQ20" i="5"/>
  <c r="AP20" i="5"/>
  <c r="AO20" i="5"/>
  <c r="AN20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J20" i="5"/>
  <c r="CG32" i="5"/>
  <c r="CF32" i="5"/>
  <c r="CE32" i="5"/>
  <c r="CD32" i="5"/>
  <c r="CC32" i="5"/>
  <c r="CB32" i="5"/>
  <c r="CA32" i="5"/>
  <c r="BZ32" i="5"/>
  <c r="BY32" i="5"/>
  <c r="BX32" i="5"/>
  <c r="BW32" i="5"/>
  <c r="BV32" i="5"/>
  <c r="BU32" i="5"/>
  <c r="BT32" i="5"/>
  <c r="BS32" i="5"/>
  <c r="BR32" i="5"/>
  <c r="BQ32" i="5"/>
  <c r="BP32" i="5"/>
  <c r="BO32" i="5"/>
  <c r="BN32" i="5"/>
  <c r="BK32" i="5"/>
  <c r="BH32" i="5"/>
  <c r="BG32" i="5"/>
  <c r="BF32" i="5"/>
  <c r="BE32" i="5"/>
  <c r="BD32" i="5"/>
  <c r="BC32" i="5"/>
  <c r="BB32" i="5"/>
  <c r="BA32" i="5"/>
  <c r="AZ32" i="5"/>
  <c r="AY32" i="5"/>
  <c r="AX32" i="5"/>
  <c r="AW32" i="5"/>
  <c r="AV32" i="5"/>
  <c r="AU32" i="5"/>
  <c r="AT32" i="5"/>
  <c r="AS32" i="5"/>
  <c r="AR32" i="5"/>
  <c r="AQ32" i="5"/>
  <c r="AP32" i="5"/>
  <c r="AO32" i="5"/>
  <c r="AN32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J32" i="5"/>
  <c r="CG21" i="5"/>
  <c r="CF21" i="5"/>
  <c r="CE21" i="5"/>
  <c r="CD21" i="5"/>
  <c r="CC21" i="5"/>
  <c r="CB21" i="5"/>
  <c r="CA21" i="5"/>
  <c r="BZ21" i="5"/>
  <c r="BY21" i="5"/>
  <c r="BX21" i="5"/>
  <c r="BW21" i="5"/>
  <c r="BV21" i="5"/>
  <c r="BU21" i="5"/>
  <c r="BT21" i="5"/>
  <c r="BS21" i="5"/>
  <c r="BR21" i="5"/>
  <c r="BQ21" i="5"/>
  <c r="BP21" i="5"/>
  <c r="BO21" i="5"/>
  <c r="BN21" i="5"/>
  <c r="BK21" i="5"/>
  <c r="BH21" i="5"/>
  <c r="BG21" i="5"/>
  <c r="BF21" i="5"/>
  <c r="BE21" i="5"/>
  <c r="BD21" i="5"/>
  <c r="BC21" i="5"/>
  <c r="BB21" i="5"/>
  <c r="BA21" i="5"/>
  <c r="AZ21" i="5"/>
  <c r="AY21" i="5"/>
  <c r="AX21" i="5"/>
  <c r="AW21" i="5"/>
  <c r="AV21" i="5"/>
  <c r="AU21" i="5"/>
  <c r="AT21" i="5"/>
  <c r="AS21" i="5"/>
  <c r="AR21" i="5"/>
  <c r="AQ21" i="5"/>
  <c r="AP21" i="5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J21" i="5"/>
  <c r="CG10" i="5"/>
  <c r="CF10" i="5"/>
  <c r="CE10" i="5"/>
  <c r="CD10" i="5"/>
  <c r="CC10" i="5"/>
  <c r="CB10" i="5"/>
  <c r="CA10" i="5"/>
  <c r="BZ10" i="5"/>
  <c r="BY10" i="5"/>
  <c r="BX10" i="5"/>
  <c r="BW10" i="5"/>
  <c r="BV10" i="5"/>
  <c r="BU10" i="5"/>
  <c r="BT10" i="5"/>
  <c r="BS10" i="5"/>
  <c r="BR10" i="5"/>
  <c r="BQ10" i="5"/>
  <c r="BP10" i="5"/>
  <c r="BO10" i="5"/>
  <c r="BN10" i="5"/>
  <c r="BK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J10" i="5"/>
  <c r="CG23" i="5"/>
  <c r="CF23" i="5"/>
  <c r="CE23" i="5"/>
  <c r="CD23" i="5"/>
  <c r="CC23" i="5"/>
  <c r="CB23" i="5"/>
  <c r="CA23" i="5"/>
  <c r="BZ23" i="5"/>
  <c r="BY23" i="5"/>
  <c r="BX23" i="5"/>
  <c r="BW23" i="5"/>
  <c r="BV23" i="5"/>
  <c r="BU23" i="5"/>
  <c r="BT23" i="5"/>
  <c r="BS23" i="5"/>
  <c r="BR23" i="5"/>
  <c r="BQ23" i="5"/>
  <c r="BP23" i="5"/>
  <c r="BO23" i="5"/>
  <c r="BN23" i="5"/>
  <c r="BK23" i="5"/>
  <c r="BH23" i="5"/>
  <c r="BG23" i="5"/>
  <c r="BF23" i="5"/>
  <c r="BE23" i="5"/>
  <c r="BD23" i="5"/>
  <c r="BC23" i="5"/>
  <c r="BB23" i="5"/>
  <c r="BA23" i="5"/>
  <c r="AZ23" i="5"/>
  <c r="AY23" i="5"/>
  <c r="AX23" i="5"/>
  <c r="AW23" i="5"/>
  <c r="AV23" i="5"/>
  <c r="AU23" i="5"/>
  <c r="AT23" i="5"/>
  <c r="AS23" i="5"/>
  <c r="AR23" i="5"/>
  <c r="AQ23" i="5"/>
  <c r="AP23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J23" i="5"/>
  <c r="CG16" i="5"/>
  <c r="CF16" i="5"/>
  <c r="CE16" i="5"/>
  <c r="CD16" i="5"/>
  <c r="CC16" i="5"/>
  <c r="CB16" i="5"/>
  <c r="CA16" i="5"/>
  <c r="BZ16" i="5"/>
  <c r="BY16" i="5"/>
  <c r="BX16" i="5"/>
  <c r="BW16" i="5"/>
  <c r="BV16" i="5"/>
  <c r="BU16" i="5"/>
  <c r="BT16" i="5"/>
  <c r="BS16" i="5"/>
  <c r="BR16" i="5"/>
  <c r="BQ16" i="5"/>
  <c r="BP16" i="5"/>
  <c r="BO16" i="5"/>
  <c r="BN16" i="5"/>
  <c r="BK16" i="5"/>
  <c r="BH16" i="5"/>
  <c r="BG16" i="5"/>
  <c r="BF16" i="5"/>
  <c r="BE16" i="5"/>
  <c r="BD16" i="5"/>
  <c r="BC16" i="5"/>
  <c r="BB16" i="5"/>
  <c r="BA16" i="5"/>
  <c r="AZ16" i="5"/>
  <c r="AY16" i="5"/>
  <c r="AX16" i="5"/>
  <c r="AW16" i="5"/>
  <c r="AV16" i="5"/>
  <c r="AU16" i="5"/>
  <c r="AT16" i="5"/>
  <c r="AS16" i="5"/>
  <c r="AR16" i="5"/>
  <c r="AQ16" i="5"/>
  <c r="AP16" i="5"/>
  <c r="AO16" i="5"/>
  <c r="AN16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J16" i="5"/>
  <c r="CG24" i="5"/>
  <c r="CF24" i="5"/>
  <c r="CE24" i="5"/>
  <c r="CD24" i="5"/>
  <c r="CC24" i="5"/>
  <c r="CB24" i="5"/>
  <c r="CA24" i="5"/>
  <c r="BZ24" i="5"/>
  <c r="BY24" i="5"/>
  <c r="BX24" i="5"/>
  <c r="BW24" i="5"/>
  <c r="BV24" i="5"/>
  <c r="BU24" i="5"/>
  <c r="BT24" i="5"/>
  <c r="BS24" i="5"/>
  <c r="BR24" i="5"/>
  <c r="BQ24" i="5"/>
  <c r="BP24" i="5"/>
  <c r="BO24" i="5"/>
  <c r="BN24" i="5"/>
  <c r="BK24" i="5"/>
  <c r="BH24" i="5"/>
  <c r="BG24" i="5"/>
  <c r="BF24" i="5"/>
  <c r="BE24" i="5"/>
  <c r="BD24" i="5"/>
  <c r="BC24" i="5"/>
  <c r="BB24" i="5"/>
  <c r="BA24" i="5"/>
  <c r="AZ24" i="5"/>
  <c r="AY24" i="5"/>
  <c r="AX24" i="5"/>
  <c r="AW24" i="5"/>
  <c r="AV24" i="5"/>
  <c r="AU24" i="5"/>
  <c r="AT24" i="5"/>
  <c r="AS24" i="5"/>
  <c r="AR24" i="5"/>
  <c r="AQ24" i="5"/>
  <c r="AP24" i="5"/>
  <c r="AO24" i="5"/>
  <c r="AN24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J24" i="5"/>
  <c r="CG14" i="5"/>
  <c r="CF14" i="5"/>
  <c r="CE14" i="5"/>
  <c r="CD14" i="5"/>
  <c r="CC14" i="5"/>
  <c r="CB14" i="5"/>
  <c r="CA14" i="5"/>
  <c r="BZ14" i="5"/>
  <c r="BY14" i="5"/>
  <c r="BX14" i="5"/>
  <c r="BW14" i="5"/>
  <c r="BV14" i="5"/>
  <c r="BU14" i="5"/>
  <c r="BT14" i="5"/>
  <c r="BS14" i="5"/>
  <c r="BR14" i="5"/>
  <c r="BQ14" i="5"/>
  <c r="BP14" i="5"/>
  <c r="BO14" i="5"/>
  <c r="BN14" i="5"/>
  <c r="BK14" i="5"/>
  <c r="BH14" i="5"/>
  <c r="BG14" i="5"/>
  <c r="BF14" i="5"/>
  <c r="BE14" i="5"/>
  <c r="BD14" i="5"/>
  <c r="BC14" i="5"/>
  <c r="BB14" i="5"/>
  <c r="BA14" i="5"/>
  <c r="AZ14" i="5"/>
  <c r="AY14" i="5"/>
  <c r="AX14" i="5"/>
  <c r="AW14" i="5"/>
  <c r="AV14" i="5"/>
  <c r="AU14" i="5"/>
  <c r="AT14" i="5"/>
  <c r="AS14" i="5"/>
  <c r="AR14" i="5"/>
  <c r="AQ14" i="5"/>
  <c r="AP14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J14" i="5"/>
  <c r="CG15" i="5"/>
  <c r="CF15" i="5"/>
  <c r="CE15" i="5"/>
  <c r="CD15" i="5"/>
  <c r="CC15" i="5"/>
  <c r="CB15" i="5"/>
  <c r="CA15" i="5"/>
  <c r="BZ15" i="5"/>
  <c r="BY15" i="5"/>
  <c r="BX15" i="5"/>
  <c r="BW15" i="5"/>
  <c r="BV15" i="5"/>
  <c r="BU15" i="5"/>
  <c r="BT15" i="5"/>
  <c r="BS15" i="5"/>
  <c r="BR15" i="5"/>
  <c r="BQ15" i="5"/>
  <c r="BP15" i="5"/>
  <c r="BO15" i="5"/>
  <c r="BN15" i="5"/>
  <c r="BK15" i="5"/>
  <c r="BH15" i="5"/>
  <c r="BG15" i="5"/>
  <c r="BF15" i="5"/>
  <c r="BE15" i="5"/>
  <c r="BD15" i="5"/>
  <c r="BC15" i="5"/>
  <c r="BB15" i="5"/>
  <c r="BA15" i="5"/>
  <c r="AZ15" i="5"/>
  <c r="AY15" i="5"/>
  <c r="AX15" i="5"/>
  <c r="AW15" i="5"/>
  <c r="AV15" i="5"/>
  <c r="AU15" i="5"/>
  <c r="AT15" i="5"/>
  <c r="AS15" i="5"/>
  <c r="AR15" i="5"/>
  <c r="AQ15" i="5"/>
  <c r="AP15" i="5"/>
  <c r="AO15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J15" i="5"/>
  <c r="CG30" i="5"/>
  <c r="CF30" i="5"/>
  <c r="CE30" i="5"/>
  <c r="CD30" i="5"/>
  <c r="CC30" i="5"/>
  <c r="CB30" i="5"/>
  <c r="CA30" i="5"/>
  <c r="BZ30" i="5"/>
  <c r="BY30" i="5"/>
  <c r="BX30" i="5"/>
  <c r="BW30" i="5"/>
  <c r="BV30" i="5"/>
  <c r="BU30" i="5"/>
  <c r="BT30" i="5"/>
  <c r="BS30" i="5"/>
  <c r="BR30" i="5"/>
  <c r="BQ30" i="5"/>
  <c r="BP30" i="5"/>
  <c r="BO30" i="5"/>
  <c r="BN30" i="5"/>
  <c r="BK30" i="5"/>
  <c r="BH30" i="5"/>
  <c r="BG30" i="5"/>
  <c r="BF30" i="5"/>
  <c r="BE30" i="5"/>
  <c r="BD30" i="5"/>
  <c r="BC30" i="5"/>
  <c r="BB30" i="5"/>
  <c r="BA30" i="5"/>
  <c r="AZ30" i="5"/>
  <c r="AY30" i="5"/>
  <c r="AX30" i="5"/>
  <c r="AW30" i="5"/>
  <c r="AV30" i="5"/>
  <c r="AU30" i="5"/>
  <c r="AT30" i="5"/>
  <c r="AS30" i="5"/>
  <c r="AR30" i="5"/>
  <c r="AQ30" i="5"/>
  <c r="AP30" i="5"/>
  <c r="AO30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J30" i="5"/>
  <c r="CG26" i="5"/>
  <c r="CF26" i="5"/>
  <c r="CE26" i="5"/>
  <c r="CD26" i="5"/>
  <c r="CC26" i="5"/>
  <c r="CB26" i="5"/>
  <c r="CA26" i="5"/>
  <c r="BZ26" i="5"/>
  <c r="BY26" i="5"/>
  <c r="BX26" i="5"/>
  <c r="BW26" i="5"/>
  <c r="BV26" i="5"/>
  <c r="BU26" i="5"/>
  <c r="BT26" i="5"/>
  <c r="BS26" i="5"/>
  <c r="BR26" i="5"/>
  <c r="BQ26" i="5"/>
  <c r="BP26" i="5"/>
  <c r="BO26" i="5"/>
  <c r="BN26" i="5"/>
  <c r="BK26" i="5"/>
  <c r="BH26" i="5"/>
  <c r="BG26" i="5"/>
  <c r="BF26" i="5"/>
  <c r="BE26" i="5"/>
  <c r="BD26" i="5"/>
  <c r="BC26" i="5"/>
  <c r="BB26" i="5"/>
  <c r="BA26" i="5"/>
  <c r="AZ26" i="5"/>
  <c r="AY26" i="5"/>
  <c r="AX26" i="5"/>
  <c r="AW26" i="5"/>
  <c r="AV26" i="5"/>
  <c r="AU26" i="5"/>
  <c r="AT26" i="5"/>
  <c r="AS26" i="5"/>
  <c r="AR26" i="5"/>
  <c r="AQ26" i="5"/>
  <c r="AP26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J26" i="5"/>
  <c r="CG27" i="5"/>
  <c r="CF27" i="5"/>
  <c r="CE27" i="5"/>
  <c r="CD27" i="5"/>
  <c r="CC27" i="5"/>
  <c r="CB27" i="5"/>
  <c r="CA27" i="5"/>
  <c r="BZ27" i="5"/>
  <c r="BY27" i="5"/>
  <c r="BX27" i="5"/>
  <c r="BW27" i="5"/>
  <c r="BV27" i="5"/>
  <c r="BU27" i="5"/>
  <c r="BT27" i="5"/>
  <c r="BS27" i="5"/>
  <c r="BR27" i="5"/>
  <c r="BQ27" i="5"/>
  <c r="BP27" i="5"/>
  <c r="BO27" i="5"/>
  <c r="BN27" i="5"/>
  <c r="BK27" i="5"/>
  <c r="BH27" i="5"/>
  <c r="BG27" i="5"/>
  <c r="BF27" i="5"/>
  <c r="BE27" i="5"/>
  <c r="BD27" i="5"/>
  <c r="BC27" i="5"/>
  <c r="BB27" i="5"/>
  <c r="BA27" i="5"/>
  <c r="AZ27" i="5"/>
  <c r="AY27" i="5"/>
  <c r="AX27" i="5"/>
  <c r="AW27" i="5"/>
  <c r="AV27" i="5"/>
  <c r="AU27" i="5"/>
  <c r="AT27" i="5"/>
  <c r="AS27" i="5"/>
  <c r="AR27" i="5"/>
  <c r="AQ27" i="5"/>
  <c r="AP27" i="5"/>
  <c r="AO27" i="5"/>
  <c r="AN27" i="5"/>
  <c r="AM27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J27" i="5"/>
  <c r="CG18" i="5"/>
  <c r="CF18" i="5"/>
  <c r="CE18" i="5"/>
  <c r="CD18" i="5"/>
  <c r="CC18" i="5"/>
  <c r="CB18" i="5"/>
  <c r="CA18" i="5"/>
  <c r="BZ18" i="5"/>
  <c r="BY18" i="5"/>
  <c r="BX18" i="5"/>
  <c r="BW18" i="5"/>
  <c r="BV18" i="5"/>
  <c r="BU18" i="5"/>
  <c r="BT18" i="5"/>
  <c r="BS18" i="5"/>
  <c r="BR18" i="5"/>
  <c r="BQ18" i="5"/>
  <c r="BP18" i="5"/>
  <c r="BO18" i="5"/>
  <c r="BN18" i="5"/>
  <c r="BK18" i="5"/>
  <c r="BH18" i="5"/>
  <c r="BG18" i="5"/>
  <c r="BF18" i="5"/>
  <c r="BE18" i="5"/>
  <c r="BD18" i="5"/>
  <c r="BC18" i="5"/>
  <c r="BB18" i="5"/>
  <c r="BA18" i="5"/>
  <c r="AZ18" i="5"/>
  <c r="AY18" i="5"/>
  <c r="AX18" i="5"/>
  <c r="AW18" i="5"/>
  <c r="AV18" i="5"/>
  <c r="AU18" i="5"/>
  <c r="AT18" i="5"/>
  <c r="AS18" i="5"/>
  <c r="AR18" i="5"/>
  <c r="AQ18" i="5"/>
  <c r="AP18" i="5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J18" i="5"/>
  <c r="CG22" i="5"/>
  <c r="CF22" i="5"/>
  <c r="CE22" i="5"/>
  <c r="CD22" i="5"/>
  <c r="CC22" i="5"/>
  <c r="CB22" i="5"/>
  <c r="CA22" i="5"/>
  <c r="BZ22" i="5"/>
  <c r="BY22" i="5"/>
  <c r="BX22" i="5"/>
  <c r="BW22" i="5"/>
  <c r="BV22" i="5"/>
  <c r="BU22" i="5"/>
  <c r="BT22" i="5"/>
  <c r="BS22" i="5"/>
  <c r="BR22" i="5"/>
  <c r="BQ22" i="5"/>
  <c r="BP22" i="5"/>
  <c r="BO22" i="5"/>
  <c r="BN22" i="5"/>
  <c r="BK22" i="5"/>
  <c r="BH22" i="5"/>
  <c r="BG22" i="5"/>
  <c r="BF22" i="5"/>
  <c r="BE22" i="5"/>
  <c r="BD22" i="5"/>
  <c r="BC22" i="5"/>
  <c r="BB22" i="5"/>
  <c r="BA22" i="5"/>
  <c r="AZ22" i="5"/>
  <c r="AY22" i="5"/>
  <c r="AX22" i="5"/>
  <c r="AW22" i="5"/>
  <c r="AV22" i="5"/>
  <c r="AU22" i="5"/>
  <c r="AT22" i="5"/>
  <c r="AS22" i="5"/>
  <c r="AR22" i="5"/>
  <c r="AQ22" i="5"/>
  <c r="AP22" i="5"/>
  <c r="AO22" i="5"/>
  <c r="AN22" i="5"/>
  <c r="AM22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J22" i="5"/>
  <c r="CG28" i="5"/>
  <c r="CF28" i="5"/>
  <c r="CE28" i="5"/>
  <c r="CD28" i="5"/>
  <c r="CC28" i="5"/>
  <c r="CB28" i="5"/>
  <c r="CA28" i="5"/>
  <c r="BZ28" i="5"/>
  <c r="BY28" i="5"/>
  <c r="BX28" i="5"/>
  <c r="BW28" i="5"/>
  <c r="BV28" i="5"/>
  <c r="BU28" i="5"/>
  <c r="BT28" i="5"/>
  <c r="BS28" i="5"/>
  <c r="BR28" i="5"/>
  <c r="BQ28" i="5"/>
  <c r="BP28" i="5"/>
  <c r="BO28" i="5"/>
  <c r="BN28" i="5"/>
  <c r="BK28" i="5"/>
  <c r="BH28" i="5"/>
  <c r="BG28" i="5"/>
  <c r="BF28" i="5"/>
  <c r="BE28" i="5"/>
  <c r="BD28" i="5"/>
  <c r="BC28" i="5"/>
  <c r="BB28" i="5"/>
  <c r="BA28" i="5"/>
  <c r="AZ28" i="5"/>
  <c r="AY28" i="5"/>
  <c r="AX28" i="5"/>
  <c r="AW28" i="5"/>
  <c r="AV28" i="5"/>
  <c r="AU28" i="5"/>
  <c r="AT28" i="5"/>
  <c r="AS28" i="5"/>
  <c r="AR28" i="5"/>
  <c r="AQ28" i="5"/>
  <c r="AP28" i="5"/>
  <c r="AO28" i="5"/>
  <c r="AN28" i="5"/>
  <c r="AM28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J28" i="5"/>
  <c r="CG13" i="5"/>
  <c r="CF13" i="5"/>
  <c r="CE13" i="5"/>
  <c r="CD13" i="5"/>
  <c r="CC13" i="5"/>
  <c r="CB13" i="5"/>
  <c r="CA13" i="5"/>
  <c r="BZ13" i="5"/>
  <c r="BY13" i="5"/>
  <c r="BX13" i="5"/>
  <c r="BW13" i="5"/>
  <c r="BV13" i="5"/>
  <c r="BU13" i="5"/>
  <c r="BT13" i="5"/>
  <c r="BS13" i="5"/>
  <c r="BR13" i="5"/>
  <c r="BQ13" i="5"/>
  <c r="BP13" i="5"/>
  <c r="BO13" i="5"/>
  <c r="BN13" i="5"/>
  <c r="BK13" i="5"/>
  <c r="BH13" i="5"/>
  <c r="BG13" i="5"/>
  <c r="BF13" i="5"/>
  <c r="BE13" i="5"/>
  <c r="BD13" i="5"/>
  <c r="BC13" i="5"/>
  <c r="BB13" i="5"/>
  <c r="BA13" i="5"/>
  <c r="AZ13" i="5"/>
  <c r="AY13" i="5"/>
  <c r="AX13" i="5"/>
  <c r="AW13" i="5"/>
  <c r="AV13" i="5"/>
  <c r="AU13" i="5"/>
  <c r="AT13" i="5"/>
  <c r="AS13" i="5"/>
  <c r="AR13" i="5"/>
  <c r="AQ13" i="5"/>
  <c r="AP13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J13" i="5"/>
  <c r="CG19" i="4"/>
  <c r="CF19" i="4"/>
  <c r="CE19" i="4"/>
  <c r="CD19" i="4"/>
  <c r="CC19" i="4"/>
  <c r="CB19" i="4"/>
  <c r="CA19" i="4"/>
  <c r="BZ19" i="4"/>
  <c r="BY19" i="4"/>
  <c r="BX19" i="4"/>
  <c r="BW19" i="4"/>
  <c r="BV19" i="4"/>
  <c r="BU19" i="4"/>
  <c r="BT19" i="4"/>
  <c r="BS19" i="4"/>
  <c r="BR19" i="4"/>
  <c r="BQ19" i="4"/>
  <c r="BP19" i="4"/>
  <c r="BO19" i="4"/>
  <c r="BN19" i="4"/>
  <c r="BK19" i="4"/>
  <c r="BH19" i="4"/>
  <c r="BG19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J19" i="4"/>
  <c r="CG14" i="4"/>
  <c r="CF14" i="4"/>
  <c r="CE14" i="4"/>
  <c r="CD14" i="4"/>
  <c r="CC14" i="4"/>
  <c r="CB14" i="4"/>
  <c r="CA14" i="4"/>
  <c r="BZ14" i="4"/>
  <c r="BY14" i="4"/>
  <c r="BX14" i="4"/>
  <c r="BW14" i="4"/>
  <c r="BV14" i="4"/>
  <c r="BU14" i="4"/>
  <c r="BT14" i="4"/>
  <c r="BS14" i="4"/>
  <c r="BR14" i="4"/>
  <c r="BQ14" i="4"/>
  <c r="BP14" i="4"/>
  <c r="BO14" i="4"/>
  <c r="BN14" i="4"/>
  <c r="BK14" i="4"/>
  <c r="BH14" i="4"/>
  <c r="BG14" i="4"/>
  <c r="BF14" i="4"/>
  <c r="BE14" i="4"/>
  <c r="BD14" i="4"/>
  <c r="BC14" i="4"/>
  <c r="BB14" i="4"/>
  <c r="BA14" i="4"/>
  <c r="AZ14" i="4"/>
  <c r="AY14" i="4"/>
  <c r="AX14" i="4"/>
  <c r="AW14" i="4"/>
  <c r="AV14" i="4"/>
  <c r="AU14" i="4"/>
  <c r="AT14" i="4"/>
  <c r="AS14" i="4"/>
  <c r="AR14" i="4"/>
  <c r="AQ14" i="4"/>
  <c r="AP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J14" i="4"/>
  <c r="CG21" i="4"/>
  <c r="CF21" i="4"/>
  <c r="CE21" i="4"/>
  <c r="CD21" i="4"/>
  <c r="CC21" i="4"/>
  <c r="CB21" i="4"/>
  <c r="CA21" i="4"/>
  <c r="BZ21" i="4"/>
  <c r="BY21" i="4"/>
  <c r="BX21" i="4"/>
  <c r="BW21" i="4"/>
  <c r="BV21" i="4"/>
  <c r="BU21" i="4"/>
  <c r="BT21" i="4"/>
  <c r="BS21" i="4"/>
  <c r="BR21" i="4"/>
  <c r="BQ21" i="4"/>
  <c r="BP21" i="4"/>
  <c r="BO21" i="4"/>
  <c r="BN21" i="4"/>
  <c r="BK21" i="4"/>
  <c r="BH21" i="4"/>
  <c r="BG21" i="4"/>
  <c r="BF21" i="4"/>
  <c r="BE21" i="4"/>
  <c r="BD21" i="4"/>
  <c r="BC21" i="4"/>
  <c r="BB21" i="4"/>
  <c r="BA21" i="4"/>
  <c r="AZ21" i="4"/>
  <c r="AY21" i="4"/>
  <c r="AX21" i="4"/>
  <c r="AW21" i="4"/>
  <c r="AV21" i="4"/>
  <c r="AU21" i="4"/>
  <c r="AT21" i="4"/>
  <c r="AS21" i="4"/>
  <c r="AR21" i="4"/>
  <c r="AQ21" i="4"/>
  <c r="AP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J21" i="4"/>
  <c r="CG22" i="4"/>
  <c r="CF22" i="4"/>
  <c r="CE22" i="4"/>
  <c r="CD22" i="4"/>
  <c r="CC22" i="4"/>
  <c r="CB22" i="4"/>
  <c r="CA22" i="4"/>
  <c r="BZ22" i="4"/>
  <c r="BY22" i="4"/>
  <c r="BX22" i="4"/>
  <c r="BW22" i="4"/>
  <c r="BV22" i="4"/>
  <c r="BU22" i="4"/>
  <c r="BT22" i="4"/>
  <c r="BS22" i="4"/>
  <c r="BR22" i="4"/>
  <c r="BQ22" i="4"/>
  <c r="BP22" i="4"/>
  <c r="BO22" i="4"/>
  <c r="BN22" i="4"/>
  <c r="BK22" i="4"/>
  <c r="BH22" i="4"/>
  <c r="BG22" i="4"/>
  <c r="BF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J22" i="4"/>
  <c r="CG11" i="4"/>
  <c r="CF11" i="4"/>
  <c r="CE11" i="4"/>
  <c r="CD11" i="4"/>
  <c r="CC11" i="4"/>
  <c r="CB11" i="4"/>
  <c r="CA11" i="4"/>
  <c r="BZ11" i="4"/>
  <c r="BY11" i="4"/>
  <c r="BX11" i="4"/>
  <c r="BW11" i="4"/>
  <c r="BV11" i="4"/>
  <c r="BU11" i="4"/>
  <c r="BT11" i="4"/>
  <c r="BS11" i="4"/>
  <c r="BR11" i="4"/>
  <c r="BQ11" i="4"/>
  <c r="BP11" i="4"/>
  <c r="BO11" i="4"/>
  <c r="BN11" i="4"/>
  <c r="BK11" i="4"/>
  <c r="BH11" i="4"/>
  <c r="BG11" i="4"/>
  <c r="BF11" i="4"/>
  <c r="BE11" i="4"/>
  <c r="BD11" i="4"/>
  <c r="BC11" i="4"/>
  <c r="BB11" i="4"/>
  <c r="BA11" i="4"/>
  <c r="AZ11" i="4"/>
  <c r="AY11" i="4"/>
  <c r="AX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J11" i="4"/>
  <c r="CG20" i="4"/>
  <c r="CF20" i="4"/>
  <c r="CE20" i="4"/>
  <c r="CD20" i="4"/>
  <c r="CC20" i="4"/>
  <c r="CB20" i="4"/>
  <c r="CA20" i="4"/>
  <c r="BZ20" i="4"/>
  <c r="BY20" i="4"/>
  <c r="BX20" i="4"/>
  <c r="BW20" i="4"/>
  <c r="BV20" i="4"/>
  <c r="BU20" i="4"/>
  <c r="BT20" i="4"/>
  <c r="BS20" i="4"/>
  <c r="BR20" i="4"/>
  <c r="BQ20" i="4"/>
  <c r="BP20" i="4"/>
  <c r="BO20" i="4"/>
  <c r="BN20" i="4"/>
  <c r="BK20" i="4"/>
  <c r="BH20" i="4"/>
  <c r="BG20" i="4"/>
  <c r="BF20" i="4"/>
  <c r="BE20" i="4"/>
  <c r="BD20" i="4"/>
  <c r="BC20" i="4"/>
  <c r="BB20" i="4"/>
  <c r="BA20" i="4"/>
  <c r="AZ20" i="4"/>
  <c r="AY20" i="4"/>
  <c r="AX20" i="4"/>
  <c r="AW2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J20" i="4"/>
  <c r="CG16" i="4"/>
  <c r="CF16" i="4"/>
  <c r="CE16" i="4"/>
  <c r="CD16" i="4"/>
  <c r="CC16" i="4"/>
  <c r="CB16" i="4"/>
  <c r="CA16" i="4"/>
  <c r="BZ16" i="4"/>
  <c r="BY16" i="4"/>
  <c r="BX16" i="4"/>
  <c r="BW16" i="4"/>
  <c r="BV16" i="4"/>
  <c r="BU16" i="4"/>
  <c r="BT16" i="4"/>
  <c r="BS16" i="4"/>
  <c r="BR16" i="4"/>
  <c r="BQ16" i="4"/>
  <c r="BP16" i="4"/>
  <c r="BO16" i="4"/>
  <c r="BN16" i="4"/>
  <c r="BK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J16" i="4"/>
  <c r="CG23" i="4"/>
  <c r="CF23" i="4"/>
  <c r="CE23" i="4"/>
  <c r="CD23" i="4"/>
  <c r="CC23" i="4"/>
  <c r="CB23" i="4"/>
  <c r="CA23" i="4"/>
  <c r="BZ23" i="4"/>
  <c r="BY23" i="4"/>
  <c r="BX23" i="4"/>
  <c r="BW23" i="4"/>
  <c r="BV23" i="4"/>
  <c r="BU23" i="4"/>
  <c r="BT23" i="4"/>
  <c r="BS23" i="4"/>
  <c r="BR23" i="4"/>
  <c r="BQ23" i="4"/>
  <c r="BP23" i="4"/>
  <c r="BO23" i="4"/>
  <c r="BN23" i="4"/>
  <c r="BK23" i="4"/>
  <c r="BH23" i="4"/>
  <c r="BG23" i="4"/>
  <c r="BF23" i="4"/>
  <c r="BE23" i="4"/>
  <c r="BD23" i="4"/>
  <c r="BC23" i="4"/>
  <c r="BB23" i="4"/>
  <c r="BA23" i="4"/>
  <c r="AZ23" i="4"/>
  <c r="AY23" i="4"/>
  <c r="AX23" i="4"/>
  <c r="AW23" i="4"/>
  <c r="AV23" i="4"/>
  <c r="AU23" i="4"/>
  <c r="AT23" i="4"/>
  <c r="AS23" i="4"/>
  <c r="AR23" i="4"/>
  <c r="AQ23" i="4"/>
  <c r="AP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J23" i="4"/>
  <c r="CG15" i="4"/>
  <c r="CF15" i="4"/>
  <c r="CE15" i="4"/>
  <c r="CD15" i="4"/>
  <c r="CC15" i="4"/>
  <c r="CB15" i="4"/>
  <c r="CA15" i="4"/>
  <c r="BZ15" i="4"/>
  <c r="BY15" i="4"/>
  <c r="BX15" i="4"/>
  <c r="BW15" i="4"/>
  <c r="BV15" i="4"/>
  <c r="BU15" i="4"/>
  <c r="BT15" i="4"/>
  <c r="BS15" i="4"/>
  <c r="BR15" i="4"/>
  <c r="BQ15" i="4"/>
  <c r="BP15" i="4"/>
  <c r="BO15" i="4"/>
  <c r="BN15" i="4"/>
  <c r="BK15" i="4"/>
  <c r="BH15" i="4"/>
  <c r="BG15" i="4"/>
  <c r="BF15" i="4"/>
  <c r="BE15" i="4"/>
  <c r="BD15" i="4"/>
  <c r="BC15" i="4"/>
  <c r="BB15" i="4"/>
  <c r="BA15" i="4"/>
  <c r="AZ15" i="4"/>
  <c r="AY15" i="4"/>
  <c r="AX15" i="4"/>
  <c r="AW15" i="4"/>
  <c r="AV15" i="4"/>
  <c r="AU15" i="4"/>
  <c r="AT15" i="4"/>
  <c r="AS15" i="4"/>
  <c r="AR15" i="4"/>
  <c r="AQ15" i="4"/>
  <c r="AP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J15" i="4"/>
  <c r="CG18" i="4"/>
  <c r="CF18" i="4"/>
  <c r="CE18" i="4"/>
  <c r="CD18" i="4"/>
  <c r="CC18" i="4"/>
  <c r="CB18" i="4"/>
  <c r="CA18" i="4"/>
  <c r="BZ18" i="4"/>
  <c r="BY18" i="4"/>
  <c r="BX18" i="4"/>
  <c r="BW18" i="4"/>
  <c r="BV18" i="4"/>
  <c r="BU18" i="4"/>
  <c r="BT18" i="4"/>
  <c r="BS18" i="4"/>
  <c r="BR18" i="4"/>
  <c r="BQ18" i="4"/>
  <c r="BP18" i="4"/>
  <c r="BO18" i="4"/>
  <c r="BN18" i="4"/>
  <c r="BK18" i="4"/>
  <c r="BH18" i="4"/>
  <c r="BG18" i="4"/>
  <c r="BF18" i="4"/>
  <c r="BE18" i="4"/>
  <c r="BD18" i="4"/>
  <c r="BC18" i="4"/>
  <c r="BB18" i="4"/>
  <c r="BA18" i="4"/>
  <c r="AZ18" i="4"/>
  <c r="AY18" i="4"/>
  <c r="AX18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J18" i="4"/>
  <c r="CG13" i="4"/>
  <c r="CF13" i="4"/>
  <c r="CE13" i="4"/>
  <c r="CD13" i="4"/>
  <c r="CC13" i="4"/>
  <c r="CB13" i="4"/>
  <c r="CA13" i="4"/>
  <c r="BZ13" i="4"/>
  <c r="BY13" i="4"/>
  <c r="BX13" i="4"/>
  <c r="BW13" i="4"/>
  <c r="BV13" i="4"/>
  <c r="BU13" i="4"/>
  <c r="BT13" i="4"/>
  <c r="BS13" i="4"/>
  <c r="BR13" i="4"/>
  <c r="BQ13" i="4"/>
  <c r="BP13" i="4"/>
  <c r="BO13" i="4"/>
  <c r="BN13" i="4"/>
  <c r="BK13" i="4"/>
  <c r="BH13" i="4"/>
  <c r="BG13" i="4"/>
  <c r="BF13" i="4"/>
  <c r="BE13" i="4"/>
  <c r="BD13" i="4"/>
  <c r="BC13" i="4"/>
  <c r="BB13" i="4"/>
  <c r="BA13" i="4"/>
  <c r="AZ13" i="4"/>
  <c r="AY13" i="4"/>
  <c r="AX13" i="4"/>
  <c r="AW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J13" i="4"/>
  <c r="CG24" i="4"/>
  <c r="CF24" i="4"/>
  <c r="CE24" i="4"/>
  <c r="CD24" i="4"/>
  <c r="CC24" i="4"/>
  <c r="CB24" i="4"/>
  <c r="CA24" i="4"/>
  <c r="BZ24" i="4"/>
  <c r="BY24" i="4"/>
  <c r="BX24" i="4"/>
  <c r="BW24" i="4"/>
  <c r="BV24" i="4"/>
  <c r="BU24" i="4"/>
  <c r="BT24" i="4"/>
  <c r="BS24" i="4"/>
  <c r="BR24" i="4"/>
  <c r="BQ24" i="4"/>
  <c r="BP24" i="4"/>
  <c r="BO24" i="4"/>
  <c r="BN24" i="4"/>
  <c r="BK24" i="4"/>
  <c r="BH24" i="4"/>
  <c r="BG24" i="4"/>
  <c r="BF24" i="4"/>
  <c r="BE24" i="4"/>
  <c r="BD24" i="4"/>
  <c r="BC24" i="4"/>
  <c r="BB24" i="4"/>
  <c r="BA24" i="4"/>
  <c r="AZ24" i="4"/>
  <c r="AY24" i="4"/>
  <c r="AX24" i="4"/>
  <c r="AW24" i="4"/>
  <c r="AV24" i="4"/>
  <c r="AU24" i="4"/>
  <c r="AT24" i="4"/>
  <c r="AS24" i="4"/>
  <c r="AR24" i="4"/>
  <c r="AQ24" i="4"/>
  <c r="AP24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J24" i="4"/>
  <c r="CG10" i="4"/>
  <c r="CF10" i="4"/>
  <c r="CE10" i="4"/>
  <c r="CD10" i="4"/>
  <c r="CC10" i="4"/>
  <c r="CB10" i="4"/>
  <c r="CA10" i="4"/>
  <c r="BZ10" i="4"/>
  <c r="BY10" i="4"/>
  <c r="BX10" i="4"/>
  <c r="BW10" i="4"/>
  <c r="BV10" i="4"/>
  <c r="BU10" i="4"/>
  <c r="BT10" i="4"/>
  <c r="BS10" i="4"/>
  <c r="BR10" i="4"/>
  <c r="BQ10" i="4"/>
  <c r="BP10" i="4"/>
  <c r="BO10" i="4"/>
  <c r="BN10" i="4"/>
  <c r="BK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J10" i="4"/>
  <c r="CG12" i="4"/>
  <c r="CF12" i="4"/>
  <c r="CE12" i="4"/>
  <c r="CD12" i="4"/>
  <c r="CC12" i="4"/>
  <c r="CB12" i="4"/>
  <c r="CA12" i="4"/>
  <c r="BZ12" i="4"/>
  <c r="BY12" i="4"/>
  <c r="BX12" i="4"/>
  <c r="BW12" i="4"/>
  <c r="BV12" i="4"/>
  <c r="BU12" i="4"/>
  <c r="BT12" i="4"/>
  <c r="BS12" i="4"/>
  <c r="BR12" i="4"/>
  <c r="BQ12" i="4"/>
  <c r="BP12" i="4"/>
  <c r="BO12" i="4"/>
  <c r="BN12" i="4"/>
  <c r="BK12" i="4"/>
  <c r="BH12" i="4"/>
  <c r="BG12" i="4"/>
  <c r="BF12" i="4"/>
  <c r="BE12" i="4"/>
  <c r="BD12" i="4"/>
  <c r="BC12" i="4"/>
  <c r="BB12" i="4"/>
  <c r="BA12" i="4"/>
  <c r="AZ12" i="4"/>
  <c r="AY12" i="4"/>
  <c r="AX12" i="4"/>
  <c r="AW12" i="4"/>
  <c r="AV12" i="4"/>
  <c r="AU12" i="4"/>
  <c r="AT12" i="4"/>
  <c r="AS12" i="4"/>
  <c r="AR12" i="4"/>
  <c r="AQ12" i="4"/>
  <c r="AP12" i="4"/>
  <c r="AO12" i="4"/>
  <c r="AN12" i="4"/>
  <c r="AM12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J12" i="4"/>
  <c r="CG8" i="4"/>
  <c r="CF8" i="4"/>
  <c r="CE8" i="4"/>
  <c r="CD8" i="4"/>
  <c r="CC8" i="4"/>
  <c r="CB8" i="4"/>
  <c r="CA8" i="4"/>
  <c r="BZ8" i="4"/>
  <c r="BY8" i="4"/>
  <c r="BX8" i="4"/>
  <c r="BW8" i="4"/>
  <c r="BV8" i="4"/>
  <c r="BU8" i="4"/>
  <c r="BT8" i="4"/>
  <c r="BS8" i="4"/>
  <c r="BR8" i="4"/>
  <c r="BQ8" i="4"/>
  <c r="BP8" i="4"/>
  <c r="BO8" i="4"/>
  <c r="BN8" i="4"/>
  <c r="BK8" i="4"/>
  <c r="BH8" i="4"/>
  <c r="BG8" i="4"/>
  <c r="BF8" i="4"/>
  <c r="BE8" i="4"/>
  <c r="BD8" i="4"/>
  <c r="BC8" i="4"/>
  <c r="BB8" i="4"/>
  <c r="BA8" i="4"/>
  <c r="AZ8" i="4"/>
  <c r="AY8" i="4"/>
  <c r="AX8" i="4"/>
  <c r="AW8" i="4"/>
  <c r="AV8" i="4"/>
  <c r="AU8" i="4"/>
  <c r="AT8" i="4"/>
  <c r="AS8" i="4"/>
  <c r="AR8" i="4"/>
  <c r="AQ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J8" i="4"/>
  <c r="CG9" i="4"/>
  <c r="CF9" i="4"/>
  <c r="CE9" i="4"/>
  <c r="CD9" i="4"/>
  <c r="CC9" i="4"/>
  <c r="CB9" i="4"/>
  <c r="CA9" i="4"/>
  <c r="BZ9" i="4"/>
  <c r="BY9" i="4"/>
  <c r="BX9" i="4"/>
  <c r="BW9" i="4"/>
  <c r="BV9" i="4"/>
  <c r="BU9" i="4"/>
  <c r="BT9" i="4"/>
  <c r="BS9" i="4"/>
  <c r="BR9" i="4"/>
  <c r="BQ9" i="4"/>
  <c r="BP9" i="4"/>
  <c r="BO9" i="4"/>
  <c r="BN9" i="4"/>
  <c r="BK9" i="4"/>
  <c r="BH9" i="4"/>
  <c r="BG9" i="4"/>
  <c r="BF9" i="4"/>
  <c r="BE9" i="4"/>
  <c r="BD9" i="4"/>
  <c r="BC9" i="4"/>
  <c r="BB9" i="4"/>
  <c r="BA9" i="4"/>
  <c r="AZ9" i="4"/>
  <c r="AY9" i="4"/>
  <c r="AX9" i="4"/>
  <c r="AW9" i="4"/>
  <c r="AV9" i="4"/>
  <c r="AU9" i="4"/>
  <c r="AT9" i="4"/>
  <c r="AS9" i="4"/>
  <c r="AR9" i="4"/>
  <c r="AQ9" i="4"/>
  <c r="AP9" i="4"/>
  <c r="AO9" i="4"/>
  <c r="AN9" i="4"/>
  <c r="AM9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J9" i="4"/>
  <c r="CG25" i="4"/>
  <c r="CF25" i="4"/>
  <c r="CE25" i="4"/>
  <c r="CD25" i="4"/>
  <c r="CC25" i="4"/>
  <c r="CB25" i="4"/>
  <c r="CA25" i="4"/>
  <c r="BZ25" i="4"/>
  <c r="BY25" i="4"/>
  <c r="BX25" i="4"/>
  <c r="BW25" i="4"/>
  <c r="BV25" i="4"/>
  <c r="BU25" i="4"/>
  <c r="BT25" i="4"/>
  <c r="BS25" i="4"/>
  <c r="BR25" i="4"/>
  <c r="BQ25" i="4"/>
  <c r="BP25" i="4"/>
  <c r="BO25" i="4"/>
  <c r="BN25" i="4"/>
  <c r="BK25" i="4"/>
  <c r="BH25" i="4"/>
  <c r="BG25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J25" i="4"/>
  <c r="CG17" i="4"/>
  <c r="CF17" i="4"/>
  <c r="CE17" i="4"/>
  <c r="CD17" i="4"/>
  <c r="CC17" i="4"/>
  <c r="CB17" i="4"/>
  <c r="CA17" i="4"/>
  <c r="BZ17" i="4"/>
  <c r="BY17" i="4"/>
  <c r="BX17" i="4"/>
  <c r="BW17" i="4"/>
  <c r="BV17" i="4"/>
  <c r="BU17" i="4"/>
  <c r="BT17" i="4"/>
  <c r="BS17" i="4"/>
  <c r="BR17" i="4"/>
  <c r="BQ17" i="4"/>
  <c r="BP17" i="4"/>
  <c r="BO17" i="4"/>
  <c r="BN17" i="4"/>
  <c r="BK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J17" i="4"/>
  <c r="BK15" i="3"/>
  <c r="J15" i="3"/>
  <c r="BK8" i="3"/>
  <c r="J8" i="3"/>
  <c r="BK19" i="3"/>
  <c r="BK16" i="3"/>
  <c r="J16" i="3"/>
  <c r="BK14" i="3"/>
  <c r="J14" i="3"/>
  <c r="BK10" i="3"/>
  <c r="J10" i="3"/>
  <c r="BK18" i="3"/>
  <c r="J18" i="3"/>
  <c r="BK12" i="3"/>
  <c r="J12" i="3"/>
  <c r="BK11" i="3"/>
  <c r="J11" i="3"/>
  <c r="BK17" i="3"/>
  <c r="J17" i="3"/>
  <c r="BK13" i="3"/>
  <c r="J13" i="3"/>
  <c r="BK9" i="3"/>
  <c r="J9" i="3"/>
  <c r="CG8" i="2"/>
  <c r="CF8" i="2"/>
  <c r="CE8" i="2"/>
  <c r="CD8" i="2"/>
  <c r="CC8" i="2"/>
  <c r="CB8" i="2"/>
  <c r="CA8" i="2"/>
  <c r="BZ8" i="2"/>
  <c r="BY8" i="2"/>
  <c r="BX8" i="2"/>
  <c r="BW8" i="2"/>
  <c r="BV8" i="2"/>
  <c r="BU8" i="2"/>
  <c r="BT8" i="2"/>
  <c r="BS8" i="2"/>
  <c r="BR8" i="2"/>
  <c r="BQ8" i="2"/>
  <c r="BP8" i="2"/>
  <c r="BO8" i="2"/>
  <c r="BN8" i="2"/>
  <c r="BK8" i="2"/>
  <c r="BH8" i="2"/>
  <c r="BG8" i="2"/>
  <c r="BF8" i="2"/>
  <c r="BE8" i="2"/>
  <c r="BD8" i="2"/>
  <c r="BC8" i="2"/>
  <c r="BB8" i="2"/>
  <c r="BA8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CG16" i="2"/>
  <c r="CF16" i="2"/>
  <c r="CE16" i="2"/>
  <c r="CD16" i="2"/>
  <c r="CC16" i="2"/>
  <c r="CB16" i="2"/>
  <c r="CA16" i="2"/>
  <c r="BZ16" i="2"/>
  <c r="BY16" i="2"/>
  <c r="BX16" i="2"/>
  <c r="BW16" i="2"/>
  <c r="BV16" i="2"/>
  <c r="BU16" i="2"/>
  <c r="BT16" i="2"/>
  <c r="BS16" i="2"/>
  <c r="BR16" i="2"/>
  <c r="BQ16" i="2"/>
  <c r="BP16" i="2"/>
  <c r="BO16" i="2"/>
  <c r="BN16" i="2"/>
  <c r="BK16" i="2"/>
  <c r="BH16" i="2"/>
  <c r="BG16" i="2"/>
  <c r="BF16" i="2"/>
  <c r="BE16" i="2"/>
  <c r="BD16" i="2"/>
  <c r="BC16" i="2"/>
  <c r="BB16" i="2"/>
  <c r="BA16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CG14" i="2"/>
  <c r="CF14" i="2"/>
  <c r="CE14" i="2"/>
  <c r="CD14" i="2"/>
  <c r="CC14" i="2"/>
  <c r="CB14" i="2"/>
  <c r="CA14" i="2"/>
  <c r="BZ14" i="2"/>
  <c r="BY14" i="2"/>
  <c r="BX14" i="2"/>
  <c r="BW14" i="2"/>
  <c r="BV14" i="2"/>
  <c r="BU14" i="2"/>
  <c r="BT14" i="2"/>
  <c r="BS14" i="2"/>
  <c r="BR14" i="2"/>
  <c r="BQ14" i="2"/>
  <c r="BP14" i="2"/>
  <c r="BO14" i="2"/>
  <c r="BN14" i="2"/>
  <c r="BK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CG13" i="2"/>
  <c r="CF13" i="2"/>
  <c r="CE13" i="2"/>
  <c r="CD13" i="2"/>
  <c r="CC13" i="2"/>
  <c r="CB13" i="2"/>
  <c r="CA13" i="2"/>
  <c r="BZ13" i="2"/>
  <c r="BY13" i="2"/>
  <c r="BX13" i="2"/>
  <c r="BW13" i="2"/>
  <c r="BV13" i="2"/>
  <c r="BU13" i="2"/>
  <c r="BT13" i="2"/>
  <c r="BS13" i="2"/>
  <c r="BR13" i="2"/>
  <c r="BQ13" i="2"/>
  <c r="BP13" i="2"/>
  <c r="BO13" i="2"/>
  <c r="BN13" i="2"/>
  <c r="BK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CG17" i="2"/>
  <c r="CF17" i="2"/>
  <c r="CE17" i="2"/>
  <c r="CD17" i="2"/>
  <c r="CC17" i="2"/>
  <c r="CB17" i="2"/>
  <c r="CA17" i="2"/>
  <c r="BZ17" i="2"/>
  <c r="BY17" i="2"/>
  <c r="BX17" i="2"/>
  <c r="BW17" i="2"/>
  <c r="BV17" i="2"/>
  <c r="BU17" i="2"/>
  <c r="BT17" i="2"/>
  <c r="BS17" i="2"/>
  <c r="BR17" i="2"/>
  <c r="BQ17" i="2"/>
  <c r="BP17" i="2"/>
  <c r="BO17" i="2"/>
  <c r="BN17" i="2"/>
  <c r="BK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CG23" i="2"/>
  <c r="CF23" i="2"/>
  <c r="CE23" i="2"/>
  <c r="CD23" i="2"/>
  <c r="CC23" i="2"/>
  <c r="CB23" i="2"/>
  <c r="CA23" i="2"/>
  <c r="BZ23" i="2"/>
  <c r="BY23" i="2"/>
  <c r="BX23" i="2"/>
  <c r="BW23" i="2"/>
  <c r="BV23" i="2"/>
  <c r="BU23" i="2"/>
  <c r="BT23" i="2"/>
  <c r="BS23" i="2"/>
  <c r="BR23" i="2"/>
  <c r="BQ23" i="2"/>
  <c r="BP23" i="2"/>
  <c r="BO23" i="2"/>
  <c r="BN23" i="2"/>
  <c r="BK23" i="2"/>
  <c r="BH23" i="2"/>
  <c r="BG23" i="2"/>
  <c r="BF23" i="2"/>
  <c r="BE23" i="2"/>
  <c r="BD23" i="2"/>
  <c r="BC23" i="2"/>
  <c r="BB23" i="2"/>
  <c r="BA23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CG19" i="2"/>
  <c r="CF19" i="2"/>
  <c r="CE19" i="2"/>
  <c r="CD19" i="2"/>
  <c r="CC19" i="2"/>
  <c r="CB19" i="2"/>
  <c r="CA19" i="2"/>
  <c r="BZ19" i="2"/>
  <c r="BY19" i="2"/>
  <c r="BX19" i="2"/>
  <c r="BW19" i="2"/>
  <c r="BV19" i="2"/>
  <c r="BU19" i="2"/>
  <c r="BT19" i="2"/>
  <c r="BS19" i="2"/>
  <c r="BR19" i="2"/>
  <c r="BQ19" i="2"/>
  <c r="BP19" i="2"/>
  <c r="BO19" i="2"/>
  <c r="BN19" i="2"/>
  <c r="BK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CG22" i="2"/>
  <c r="CF22" i="2"/>
  <c r="CE22" i="2"/>
  <c r="CD22" i="2"/>
  <c r="CC22" i="2"/>
  <c r="CB22" i="2"/>
  <c r="CA22" i="2"/>
  <c r="BZ22" i="2"/>
  <c r="BY22" i="2"/>
  <c r="BX22" i="2"/>
  <c r="BW22" i="2"/>
  <c r="BV22" i="2"/>
  <c r="BU22" i="2"/>
  <c r="BT22" i="2"/>
  <c r="BS22" i="2"/>
  <c r="BR22" i="2"/>
  <c r="BQ22" i="2"/>
  <c r="BP22" i="2"/>
  <c r="BO22" i="2"/>
  <c r="BN22" i="2"/>
  <c r="BK22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CG12" i="2"/>
  <c r="CF12" i="2"/>
  <c r="CE12" i="2"/>
  <c r="CD12" i="2"/>
  <c r="CC12" i="2"/>
  <c r="CB12" i="2"/>
  <c r="CA12" i="2"/>
  <c r="BZ12" i="2"/>
  <c r="BY12" i="2"/>
  <c r="BX12" i="2"/>
  <c r="BW12" i="2"/>
  <c r="BV12" i="2"/>
  <c r="BU12" i="2"/>
  <c r="BT12" i="2"/>
  <c r="BS12" i="2"/>
  <c r="BR12" i="2"/>
  <c r="BQ12" i="2"/>
  <c r="BP12" i="2"/>
  <c r="BO12" i="2"/>
  <c r="BN12" i="2"/>
  <c r="BK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CG10" i="2"/>
  <c r="CF10" i="2"/>
  <c r="CE10" i="2"/>
  <c r="CD10" i="2"/>
  <c r="CC10" i="2"/>
  <c r="CB10" i="2"/>
  <c r="CA10" i="2"/>
  <c r="BZ10" i="2"/>
  <c r="BY10" i="2"/>
  <c r="BX10" i="2"/>
  <c r="BW10" i="2"/>
  <c r="BV10" i="2"/>
  <c r="BU10" i="2"/>
  <c r="BT10" i="2"/>
  <c r="BS10" i="2"/>
  <c r="BR10" i="2"/>
  <c r="BQ10" i="2"/>
  <c r="BP10" i="2"/>
  <c r="BO10" i="2"/>
  <c r="BN10" i="2"/>
  <c r="BK10" i="2"/>
  <c r="BH10" i="2"/>
  <c r="BG10" i="2"/>
  <c r="BF10" i="2"/>
  <c r="BE10" i="2"/>
  <c r="BD10" i="2"/>
  <c r="BC10" i="2"/>
  <c r="BB10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CG9" i="2"/>
  <c r="CF9" i="2"/>
  <c r="CE9" i="2"/>
  <c r="CD9" i="2"/>
  <c r="CC9" i="2"/>
  <c r="CB9" i="2"/>
  <c r="CA9" i="2"/>
  <c r="BZ9" i="2"/>
  <c r="BY9" i="2"/>
  <c r="BX9" i="2"/>
  <c r="BW9" i="2"/>
  <c r="BV9" i="2"/>
  <c r="BU9" i="2"/>
  <c r="BT9" i="2"/>
  <c r="BS9" i="2"/>
  <c r="BR9" i="2"/>
  <c r="BQ9" i="2"/>
  <c r="BP9" i="2"/>
  <c r="BO9" i="2"/>
  <c r="BN9" i="2"/>
  <c r="BK9" i="2"/>
  <c r="BH9" i="2"/>
  <c r="BG9" i="2"/>
  <c r="BF9" i="2"/>
  <c r="BE9" i="2"/>
  <c r="BD9" i="2"/>
  <c r="BC9" i="2"/>
  <c r="BB9" i="2"/>
  <c r="BA9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CG18" i="2"/>
  <c r="CF18" i="2"/>
  <c r="CE18" i="2"/>
  <c r="CD18" i="2"/>
  <c r="CC18" i="2"/>
  <c r="CB18" i="2"/>
  <c r="CA18" i="2"/>
  <c r="BZ18" i="2"/>
  <c r="BY18" i="2"/>
  <c r="BX18" i="2"/>
  <c r="BW18" i="2"/>
  <c r="BV18" i="2"/>
  <c r="BU18" i="2"/>
  <c r="BT18" i="2"/>
  <c r="BS18" i="2"/>
  <c r="BR18" i="2"/>
  <c r="BQ18" i="2"/>
  <c r="BP18" i="2"/>
  <c r="BO18" i="2"/>
  <c r="BN18" i="2"/>
  <c r="BK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CG11" i="2"/>
  <c r="CF11" i="2"/>
  <c r="CE11" i="2"/>
  <c r="CD11" i="2"/>
  <c r="CC11" i="2"/>
  <c r="CB11" i="2"/>
  <c r="CA11" i="2"/>
  <c r="BZ11" i="2"/>
  <c r="BY11" i="2"/>
  <c r="BX11" i="2"/>
  <c r="BW11" i="2"/>
  <c r="BV11" i="2"/>
  <c r="BU11" i="2"/>
  <c r="BT11" i="2"/>
  <c r="BS11" i="2"/>
  <c r="BR11" i="2"/>
  <c r="BQ11" i="2"/>
  <c r="BP11" i="2"/>
  <c r="BO11" i="2"/>
  <c r="BN11" i="2"/>
  <c r="BK11" i="2"/>
  <c r="BH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CG20" i="2"/>
  <c r="CF20" i="2"/>
  <c r="CE20" i="2"/>
  <c r="CD20" i="2"/>
  <c r="CC20" i="2"/>
  <c r="CB20" i="2"/>
  <c r="CA20" i="2"/>
  <c r="BZ20" i="2"/>
  <c r="BY20" i="2"/>
  <c r="BX20" i="2"/>
  <c r="BW20" i="2"/>
  <c r="BV20" i="2"/>
  <c r="BU20" i="2"/>
  <c r="BT20" i="2"/>
  <c r="BS20" i="2"/>
  <c r="BR20" i="2"/>
  <c r="BQ20" i="2"/>
  <c r="BP20" i="2"/>
  <c r="BO20" i="2"/>
  <c r="BN20" i="2"/>
  <c r="BK20" i="2"/>
  <c r="BH20" i="2"/>
  <c r="BG20" i="2"/>
  <c r="BF20" i="2"/>
  <c r="BE20" i="2"/>
  <c r="BD20" i="2"/>
  <c r="BC20" i="2"/>
  <c r="BB20" i="2"/>
  <c r="BA20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CG21" i="2"/>
  <c r="CF21" i="2"/>
  <c r="CE21" i="2"/>
  <c r="CD21" i="2"/>
  <c r="CC21" i="2"/>
  <c r="CB21" i="2"/>
  <c r="CA21" i="2"/>
  <c r="BZ21" i="2"/>
  <c r="BY21" i="2"/>
  <c r="BX21" i="2"/>
  <c r="BW21" i="2"/>
  <c r="BV21" i="2"/>
  <c r="BU21" i="2"/>
  <c r="BT21" i="2"/>
  <c r="BS21" i="2"/>
  <c r="BR21" i="2"/>
  <c r="BQ21" i="2"/>
  <c r="BP21" i="2"/>
  <c r="BO21" i="2"/>
  <c r="BN21" i="2"/>
  <c r="BK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CG15" i="2"/>
  <c r="CF15" i="2"/>
  <c r="CE15" i="2"/>
  <c r="CD15" i="2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K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CG24" i="2"/>
  <c r="CF24" i="2"/>
  <c r="CE24" i="2"/>
  <c r="CD24" i="2"/>
  <c r="CC24" i="2"/>
  <c r="CB24" i="2"/>
  <c r="CA24" i="2"/>
  <c r="BZ24" i="2"/>
  <c r="BY24" i="2"/>
  <c r="BX24" i="2"/>
  <c r="BW24" i="2"/>
  <c r="BV24" i="2"/>
  <c r="BU24" i="2"/>
  <c r="BT24" i="2"/>
  <c r="BS24" i="2"/>
  <c r="BR24" i="2"/>
  <c r="BQ24" i="2"/>
  <c r="BP24" i="2"/>
  <c r="BO24" i="2"/>
  <c r="BN24" i="2"/>
  <c r="BK24" i="2"/>
  <c r="BH24" i="2"/>
  <c r="BG24" i="2"/>
  <c r="BF24" i="2"/>
  <c r="BE24" i="2"/>
  <c r="BD24" i="2"/>
  <c r="BC24" i="2"/>
  <c r="BB24" i="2"/>
  <c r="BA24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BM8" i="2" l="1"/>
  <c r="O17" i="2"/>
  <c r="O8" i="2"/>
  <c r="O23" i="2"/>
  <c r="BM17" i="2"/>
  <c r="BM14" i="2"/>
  <c r="O12" i="2"/>
  <c r="O24" i="2"/>
  <c r="O20" i="2"/>
  <c r="O11" i="2"/>
  <c r="O18" i="2"/>
  <c r="O9" i="2"/>
  <c r="BM12" i="2"/>
  <c r="BM13" i="2"/>
  <c r="BM19" i="5"/>
  <c r="BM8" i="5"/>
  <c r="BM31" i="5"/>
  <c r="O19" i="5"/>
  <c r="O14" i="5"/>
  <c r="BM27" i="5"/>
  <c r="BM26" i="5"/>
  <c r="BM11" i="5"/>
  <c r="O17" i="4"/>
  <c r="BM12" i="4"/>
  <c r="BM13" i="4"/>
  <c r="O16" i="4"/>
  <c r="BM14" i="4"/>
  <c r="O12" i="4"/>
  <c r="O13" i="4"/>
  <c r="O15" i="4"/>
  <c r="BM16" i="4"/>
  <c r="BM21" i="4"/>
  <c r="O19" i="4"/>
  <c r="BM9" i="4"/>
  <c r="BM24" i="4"/>
  <c r="O18" i="4"/>
  <c r="BM19" i="4"/>
  <c r="O16" i="3"/>
  <c r="BM14" i="5"/>
  <c r="BM24" i="5"/>
  <c r="O10" i="5"/>
  <c r="BM10" i="5"/>
  <c r="BM21" i="5"/>
  <c r="O31" i="5"/>
  <c r="BM9" i="5"/>
  <c r="BM13" i="5"/>
  <c r="BM28" i="5"/>
  <c r="O27" i="5"/>
  <c r="O17" i="3"/>
  <c r="O11" i="3"/>
  <c r="BM16" i="3"/>
  <c r="BM9" i="3"/>
  <c r="O19" i="3"/>
  <c r="O12" i="3"/>
  <c r="O15" i="2"/>
  <c r="O21" i="2"/>
  <c r="BM24" i="2"/>
  <c r="BM20" i="2"/>
  <c r="BM11" i="2"/>
  <c r="BM10" i="2"/>
  <c r="O22" i="2"/>
  <c r="O19" i="2"/>
  <c r="O16" i="2"/>
  <c r="BM15" i="2"/>
  <c r="BM21" i="2"/>
  <c r="BM18" i="2"/>
  <c r="BM9" i="2"/>
  <c r="BM23" i="2"/>
  <c r="O13" i="2"/>
  <c r="O14" i="2"/>
  <c r="O10" i="2"/>
  <c r="BM22" i="2"/>
  <c r="BM19" i="2"/>
  <c r="BM16" i="2"/>
  <c r="O22" i="4"/>
  <c r="BM23" i="4"/>
  <c r="O20" i="4"/>
  <c r="O11" i="4"/>
  <c r="BM22" i="4"/>
  <c r="O21" i="4"/>
  <c r="O14" i="4"/>
  <c r="O23" i="4"/>
  <c r="BM20" i="4"/>
  <c r="BM11" i="4"/>
  <c r="BM25" i="4"/>
  <c r="O8" i="4"/>
  <c r="BM10" i="4"/>
  <c r="O25" i="4"/>
  <c r="O9" i="4"/>
  <c r="O24" i="4"/>
  <c r="BM18" i="4"/>
  <c r="BM15" i="4"/>
  <c r="BM17" i="4"/>
  <c r="BM8" i="4"/>
  <c r="O10" i="4"/>
  <c r="O13" i="5"/>
  <c r="BM22" i="5"/>
  <c r="O18" i="5"/>
  <c r="BM30" i="5"/>
  <c r="O15" i="5"/>
  <c r="BM16" i="5"/>
  <c r="O23" i="5"/>
  <c r="BM32" i="5"/>
  <c r="O20" i="5"/>
  <c r="O17" i="5"/>
  <c r="O12" i="5"/>
  <c r="O28" i="5"/>
  <c r="O26" i="5"/>
  <c r="O24" i="5"/>
  <c r="O21" i="5"/>
  <c r="O11" i="5"/>
  <c r="O9" i="5"/>
  <c r="O8" i="5"/>
  <c r="O22" i="5"/>
  <c r="BM18" i="5"/>
  <c r="O30" i="5"/>
  <c r="BM15" i="5"/>
  <c r="O16" i="5"/>
  <c r="BM23" i="5"/>
  <c r="O32" i="5"/>
  <c r="BM20" i="5"/>
  <c r="BM17" i="5"/>
  <c r="BM12" i="5"/>
  <c r="O18" i="3"/>
  <c r="O13" i="3"/>
  <c r="BM12" i="3"/>
  <c r="BM10" i="3"/>
  <c r="BM18" i="3"/>
  <c r="BM19" i="3"/>
  <c r="BM11" i="3"/>
  <c r="O9" i="3"/>
  <c r="BM13" i="3"/>
  <c r="O15" i="3"/>
  <c r="O10" i="3"/>
  <c r="BM14" i="3"/>
  <c r="BM8" i="3"/>
  <c r="O8" i="3"/>
  <c r="BM15" i="3"/>
  <c r="BM17" i="3"/>
  <c r="O14" i="3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Q9" i="1"/>
  <c r="BP9" i="1"/>
  <c r="BO9" i="1"/>
  <c r="BN9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Q14" i="1"/>
  <c r="N10" i="2" l="1"/>
  <c r="M10" i="2" s="1"/>
  <c r="N30" i="5"/>
  <c r="M30" i="5" s="1"/>
  <c r="N19" i="2"/>
  <c r="M19" i="2" s="1"/>
  <c r="N14" i="2"/>
  <c r="M14" i="2" s="1"/>
  <c r="N21" i="2"/>
  <c r="M21" i="2" s="1"/>
  <c r="N11" i="2"/>
  <c r="M11" i="2" s="1"/>
  <c r="N13" i="2"/>
  <c r="M13" i="2" s="1"/>
  <c r="N17" i="2"/>
  <c r="M17" i="2" s="1"/>
  <c r="N16" i="2"/>
  <c r="M16" i="2" s="1"/>
  <c r="N18" i="2"/>
  <c r="M18" i="2" s="1"/>
  <c r="N22" i="2"/>
  <c r="M22" i="2" s="1"/>
  <c r="N23" i="2"/>
  <c r="M23" i="2" s="1"/>
  <c r="N12" i="2"/>
  <c r="M12" i="2" s="1"/>
  <c r="N8" i="2"/>
  <c r="M8" i="2" s="1"/>
  <c r="N15" i="2"/>
  <c r="M15" i="2" s="1"/>
  <c r="N9" i="2"/>
  <c r="M9" i="2" s="1"/>
  <c r="N20" i="2"/>
  <c r="M20" i="2" s="1"/>
  <c r="N24" i="2"/>
  <c r="M24" i="2" s="1"/>
  <c r="N10" i="5"/>
  <c r="M10" i="5" s="1"/>
  <c r="N25" i="5"/>
  <c r="M25" i="5" s="1"/>
  <c r="N8" i="5"/>
  <c r="M8" i="5" s="1"/>
  <c r="N29" i="5"/>
  <c r="M29" i="5" s="1"/>
  <c r="N9" i="4"/>
  <c r="M9" i="4" s="1"/>
  <c r="N10" i="4"/>
  <c r="M10" i="4" s="1"/>
  <c r="N18" i="4"/>
  <c r="M18" i="4" s="1"/>
  <c r="N23" i="4"/>
  <c r="M23" i="4" s="1"/>
  <c r="N24" i="4"/>
  <c r="M24" i="4" s="1"/>
  <c r="N15" i="5"/>
  <c r="M15" i="5" s="1"/>
  <c r="N27" i="5"/>
  <c r="M27" i="5" s="1"/>
  <c r="N21" i="5"/>
  <c r="M21" i="5" s="1"/>
  <c r="N16" i="4"/>
  <c r="M16" i="4" s="1"/>
  <c r="N22" i="4"/>
  <c r="M22" i="4" s="1"/>
  <c r="N19" i="4"/>
  <c r="M19" i="4" s="1"/>
  <c r="N11" i="4"/>
  <c r="M11" i="4" s="1"/>
  <c r="N14" i="4"/>
  <c r="M14" i="4" s="1"/>
  <c r="N17" i="4"/>
  <c r="M17" i="4" s="1"/>
  <c r="N15" i="4"/>
  <c r="M15" i="4" s="1"/>
  <c r="N12" i="4"/>
  <c r="M12" i="4" s="1"/>
  <c r="N21" i="4"/>
  <c r="M21" i="4" s="1"/>
  <c r="N25" i="4"/>
  <c r="M25" i="4" s="1"/>
  <c r="N20" i="4"/>
  <c r="M20" i="4" s="1"/>
  <c r="N8" i="4"/>
  <c r="M8" i="4" s="1"/>
  <c r="N13" i="4"/>
  <c r="M13" i="4" s="1"/>
  <c r="N22" i="5"/>
  <c r="M22" i="5" s="1"/>
  <c r="N24" i="5"/>
  <c r="M24" i="5" s="1"/>
  <c r="N17" i="5"/>
  <c r="M17" i="5" s="1"/>
  <c r="N23" i="5"/>
  <c r="M23" i="5" s="1"/>
  <c r="N18" i="5"/>
  <c r="M18" i="5" s="1"/>
  <c r="N32" i="5"/>
  <c r="M32" i="5" s="1"/>
  <c r="N9" i="5"/>
  <c r="M9" i="5" s="1"/>
  <c r="N26" i="5"/>
  <c r="M26" i="5" s="1"/>
  <c r="N19" i="5"/>
  <c r="M19" i="5" s="1"/>
  <c r="N31" i="5"/>
  <c r="M31" i="5" s="1"/>
  <c r="N14" i="5"/>
  <c r="M14" i="5" s="1"/>
  <c r="N16" i="5"/>
  <c r="M16" i="5" s="1"/>
  <c r="N11" i="5"/>
  <c r="M11" i="5" s="1"/>
  <c r="N28" i="5"/>
  <c r="M28" i="5" s="1"/>
  <c r="N12" i="5"/>
  <c r="M12" i="5" s="1"/>
  <c r="N20" i="5"/>
  <c r="M20" i="5" s="1"/>
  <c r="N13" i="5"/>
  <c r="M13" i="5" s="1"/>
  <c r="N14" i="3"/>
  <c r="M14" i="3" s="1"/>
  <c r="N17" i="3"/>
  <c r="M17" i="3" s="1"/>
  <c r="N16" i="3"/>
  <c r="M16" i="3" s="1"/>
  <c r="N12" i="3"/>
  <c r="M12" i="3" s="1"/>
  <c r="N11" i="3"/>
  <c r="M11" i="3" s="1"/>
  <c r="N19" i="3"/>
  <c r="M19" i="3" s="1"/>
  <c r="N13" i="3"/>
  <c r="M13" i="3" s="1"/>
  <c r="N18" i="3"/>
  <c r="M18" i="3" s="1"/>
  <c r="N8" i="3"/>
  <c r="M8" i="3" s="1"/>
  <c r="N10" i="3"/>
  <c r="M10" i="3" s="1"/>
  <c r="N15" i="3"/>
  <c r="M15" i="3" s="1"/>
  <c r="N9" i="3"/>
  <c r="M9" i="3" s="1"/>
  <c r="K24" i="2" l="1"/>
  <c r="BI24" i="2" s="1"/>
  <c r="K10" i="2"/>
  <c r="BI10" i="2" s="1"/>
  <c r="H10" i="2" s="1"/>
  <c r="K17" i="2"/>
  <c r="BI17" i="2" s="1"/>
  <c r="H17" i="2" s="1"/>
  <c r="K25" i="5"/>
  <c r="BI25" i="5" s="1"/>
  <c r="H25" i="5" s="1"/>
  <c r="K15" i="2"/>
  <c r="BI15" i="2" s="1"/>
  <c r="H15" i="2" s="1"/>
  <c r="K14" i="2"/>
  <c r="BI14" i="2" s="1"/>
  <c r="H14" i="2" s="1"/>
  <c r="K19" i="2"/>
  <c r="BI19" i="2" s="1"/>
  <c r="H19" i="2" s="1"/>
  <c r="K23" i="2"/>
  <c r="BI23" i="2" s="1"/>
  <c r="K8" i="2"/>
  <c r="BI8" i="2" s="1"/>
  <c r="H8" i="2" s="1"/>
  <c r="K16" i="2"/>
  <c r="BI16" i="2" s="1"/>
  <c r="H16" i="2" s="1"/>
  <c r="K22" i="2"/>
  <c r="BI22" i="2" s="1"/>
  <c r="K12" i="2"/>
  <c r="BI12" i="2" s="1"/>
  <c r="H12" i="2" s="1"/>
  <c r="K11" i="2"/>
  <c r="BI11" i="2" s="1"/>
  <c r="H11" i="2" s="1"/>
  <c r="K13" i="2"/>
  <c r="BI13" i="2" s="1"/>
  <c r="H13" i="2" s="1"/>
  <c r="K18" i="2"/>
  <c r="BI18" i="2" s="1"/>
  <c r="H18" i="2" s="1"/>
  <c r="K20" i="2"/>
  <c r="K21" i="2"/>
  <c r="K16" i="5"/>
  <c r="BI16" i="5" s="1"/>
  <c r="H16" i="5" s="1"/>
  <c r="K18" i="5"/>
  <c r="BI18" i="5" s="1"/>
  <c r="H18" i="5" s="1"/>
  <c r="K12" i="5"/>
  <c r="BI12" i="5" s="1"/>
  <c r="H12" i="5" s="1"/>
  <c r="K14" i="5"/>
  <c r="BI14" i="5" s="1"/>
  <c r="H14" i="5" s="1"/>
  <c r="BI10" i="5"/>
  <c r="H10" i="5" s="1"/>
  <c r="K27" i="5"/>
  <c r="BI27" i="5" s="1"/>
  <c r="H27" i="5" s="1"/>
  <c r="K32" i="5"/>
  <c r="H32" i="5" s="1"/>
  <c r="K20" i="5"/>
  <c r="BI20" i="5" s="1"/>
  <c r="H20" i="5" s="1"/>
  <c r="K26" i="5"/>
  <c r="BI26" i="5" s="1"/>
  <c r="H26" i="5" s="1"/>
  <c r="K29" i="5"/>
  <c r="BI29" i="5" s="1"/>
  <c r="H29" i="5" s="1"/>
  <c r="BI8" i="5"/>
  <c r="H8" i="5" s="1"/>
  <c r="K28" i="5"/>
  <c r="BI28" i="5" s="1"/>
  <c r="H28" i="5" s="1"/>
  <c r="K31" i="5"/>
  <c r="BI31" i="5" s="1"/>
  <c r="H31" i="5" s="1"/>
  <c r="K23" i="4"/>
  <c r="BI23" i="4" s="1"/>
  <c r="H23" i="4" s="1"/>
  <c r="K11" i="4"/>
  <c r="BI11" i="4" s="1"/>
  <c r="H11" i="4" s="1"/>
  <c r="K11" i="5"/>
  <c r="BI11" i="5" s="1"/>
  <c r="H11" i="5" s="1"/>
  <c r="K15" i="3"/>
  <c r="BI15" i="3" s="1"/>
  <c r="H15" i="3" s="1"/>
  <c r="K9" i="2"/>
  <c r="BI9" i="2" s="1"/>
  <c r="H9" i="2" s="1"/>
  <c r="K18" i="4"/>
  <c r="BI18" i="4" s="1"/>
  <c r="H18" i="4" s="1"/>
  <c r="K24" i="4"/>
  <c r="H24" i="4" s="1"/>
  <c r="K13" i="4"/>
  <c r="BI13" i="4" s="1"/>
  <c r="H13" i="4" s="1"/>
  <c r="K16" i="4"/>
  <c r="BI16" i="4" s="1"/>
  <c r="H16" i="4" s="1"/>
  <c r="K20" i="4"/>
  <c r="BI20" i="4" s="1"/>
  <c r="H20" i="4" s="1"/>
  <c r="K19" i="4"/>
  <c r="BI19" i="4" s="1"/>
  <c r="H19" i="4" s="1"/>
  <c r="K25" i="4"/>
  <c r="H25" i="4" s="1"/>
  <c r="K12" i="4"/>
  <c r="BI12" i="4" s="1"/>
  <c r="H12" i="4" s="1"/>
  <c r="K9" i="4"/>
  <c r="BI9" i="4" s="1"/>
  <c r="H9" i="4" s="1"/>
  <c r="K15" i="4"/>
  <c r="BI15" i="4" s="1"/>
  <c r="H15" i="4" s="1"/>
  <c r="K8" i="4"/>
  <c r="BI8" i="4" s="1"/>
  <c r="H8" i="4" s="1"/>
  <c r="K21" i="4"/>
  <c r="BI21" i="4" s="1"/>
  <c r="H21" i="4" s="1"/>
  <c r="K10" i="4"/>
  <c r="BI10" i="4" s="1"/>
  <c r="H10" i="4" s="1"/>
  <c r="K22" i="4"/>
  <c r="BI22" i="4" s="1"/>
  <c r="H22" i="4" s="1"/>
  <c r="K14" i="4"/>
  <c r="BI14" i="4" s="1"/>
  <c r="H14" i="4" s="1"/>
  <c r="K17" i="4"/>
  <c r="BI17" i="4" s="1"/>
  <c r="H17" i="4" s="1"/>
  <c r="K30" i="5"/>
  <c r="BI30" i="5" s="1"/>
  <c r="H30" i="5" s="1"/>
  <c r="K24" i="5"/>
  <c r="BI24" i="5" s="1"/>
  <c r="H24" i="5" s="1"/>
  <c r="K13" i="5"/>
  <c r="BI13" i="5" s="1"/>
  <c r="H13" i="5" s="1"/>
  <c r="K22" i="5"/>
  <c r="BI22" i="5" s="1"/>
  <c r="H22" i="5" s="1"/>
  <c r="K17" i="5"/>
  <c r="BI17" i="5" s="1"/>
  <c r="H17" i="5" s="1"/>
  <c r="K9" i="5"/>
  <c r="BI9" i="5" s="1"/>
  <c r="H9" i="5" s="1"/>
  <c r="K23" i="5"/>
  <c r="BI23" i="5" s="1"/>
  <c r="H23" i="5" s="1"/>
  <c r="K21" i="5"/>
  <c r="BI21" i="5" s="1"/>
  <c r="H21" i="5" s="1"/>
  <c r="K15" i="5"/>
  <c r="BI15" i="5" s="1"/>
  <c r="H15" i="5" s="1"/>
  <c r="K19" i="5"/>
  <c r="BI19" i="5" s="1"/>
  <c r="H19" i="5" s="1"/>
  <c r="K14" i="3"/>
  <c r="BI14" i="3" s="1"/>
  <c r="H14" i="3" s="1"/>
  <c r="K13" i="3"/>
  <c r="BI13" i="3" s="1"/>
  <c r="H13" i="3" s="1"/>
  <c r="K10" i="3"/>
  <c r="BI10" i="3" s="1"/>
  <c r="H10" i="3" s="1"/>
  <c r="K8" i="3"/>
  <c r="BI8" i="3" s="1"/>
  <c r="H8" i="3" s="1"/>
  <c r="K19" i="3"/>
  <c r="BI19" i="3" s="1"/>
  <c r="H19" i="3" s="1"/>
  <c r="K12" i="3"/>
  <c r="BI12" i="3" s="1"/>
  <c r="H12" i="3" s="1"/>
  <c r="K17" i="3"/>
  <c r="BI17" i="3" s="1"/>
  <c r="H17" i="3" s="1"/>
  <c r="K9" i="3"/>
  <c r="BI9" i="3" s="1"/>
  <c r="H9" i="3" s="1"/>
  <c r="K18" i="3"/>
  <c r="BI18" i="3" s="1"/>
  <c r="H18" i="3" s="1"/>
  <c r="K11" i="3"/>
  <c r="BI11" i="3" s="1"/>
  <c r="H11" i="3" s="1"/>
  <c r="K16" i="3"/>
  <c r="BI16" i="3" s="1"/>
  <c r="H16" i="3" s="1"/>
  <c r="BK16" i="1"/>
  <c r="BK17" i="1"/>
  <c r="BK19" i="1"/>
  <c r="BK24" i="1"/>
  <c r="BK20" i="1"/>
  <c r="BK11" i="1"/>
  <c r="BK21" i="1"/>
  <c r="BK26" i="1"/>
  <c r="BK8" i="1"/>
  <c r="BK10" i="1"/>
  <c r="BK14" i="1"/>
  <c r="BK13" i="1"/>
  <c r="BK23" i="1"/>
  <c r="BK22" i="1"/>
  <c r="BK25" i="1"/>
  <c r="BK9" i="1"/>
  <c r="BK18" i="1"/>
  <c r="BK15" i="1"/>
  <c r="BK12" i="1"/>
  <c r="J16" i="1"/>
  <c r="J17" i="1"/>
  <c r="J19" i="1"/>
  <c r="J24" i="1"/>
  <c r="J20" i="1"/>
  <c r="J11" i="1"/>
  <c r="J21" i="1"/>
  <c r="J8" i="1"/>
  <c r="J10" i="1"/>
  <c r="J14" i="1"/>
  <c r="J13" i="1"/>
  <c r="J23" i="1"/>
  <c r="J22" i="1"/>
  <c r="J25" i="1"/>
  <c r="J9" i="1"/>
  <c r="J18" i="1"/>
  <c r="J15" i="1"/>
  <c r="J12" i="1"/>
  <c r="AX8" i="1"/>
  <c r="AX14" i="1"/>
  <c r="AX23" i="1"/>
  <c r="AX26" i="1"/>
  <c r="AX9" i="1"/>
  <c r="AX20" i="1"/>
  <c r="AX24" i="1"/>
  <c r="AX22" i="1"/>
  <c r="AX10" i="1"/>
  <c r="AX25" i="1"/>
  <c r="AX18" i="1"/>
  <c r="AX17" i="1"/>
  <c r="AX21" i="1"/>
  <c r="AX12" i="1"/>
  <c r="AX16" i="1"/>
  <c r="AX11" i="1"/>
  <c r="AX19" i="1"/>
  <c r="AX13" i="1"/>
  <c r="AX15" i="1"/>
  <c r="AL19" i="1"/>
  <c r="AL21" i="1"/>
  <c r="AL20" i="1"/>
  <c r="AL8" i="1"/>
  <c r="AL10" i="1"/>
  <c r="AL23" i="1"/>
  <c r="AL18" i="1"/>
  <c r="AL9" i="1"/>
  <c r="AL25" i="1"/>
  <c r="AL14" i="1"/>
  <c r="AL12" i="1"/>
  <c r="AL17" i="1"/>
  <c r="AL11" i="1"/>
  <c r="AL26" i="1"/>
  <c r="AL15" i="1"/>
  <c r="AL24" i="1"/>
  <c r="AL16" i="1"/>
  <c r="AL13" i="1"/>
  <c r="AL22" i="1"/>
  <c r="Z11" i="1"/>
  <c r="Z16" i="1"/>
  <c r="Z14" i="1"/>
  <c r="Z19" i="1"/>
  <c r="Z12" i="1"/>
  <c r="Z17" i="1"/>
  <c r="Z8" i="1"/>
  <c r="Z23" i="1"/>
  <c r="Z20" i="1"/>
  <c r="Z9" i="1"/>
  <c r="Z10" i="1"/>
  <c r="Z24" i="1"/>
  <c r="Z15" i="1"/>
  <c r="Z22" i="1"/>
  <c r="Z13" i="1"/>
  <c r="Z21" i="1"/>
  <c r="Z26" i="1"/>
  <c r="Z18" i="1"/>
  <c r="Z25" i="1"/>
  <c r="BG16" i="1"/>
  <c r="BG13" i="1"/>
  <c r="BG19" i="1"/>
  <c r="BG25" i="1"/>
  <c r="BG17" i="1"/>
  <c r="BG24" i="1"/>
  <c r="BG26" i="1"/>
  <c r="BG11" i="1"/>
  <c r="BG10" i="1"/>
  <c r="BG23" i="1"/>
  <c r="BG22" i="1"/>
  <c r="BG12" i="1"/>
  <c r="BG14" i="1"/>
  <c r="BG21" i="1"/>
  <c r="BG20" i="1"/>
  <c r="BG18" i="1"/>
  <c r="BG9" i="1"/>
  <c r="BG8" i="1"/>
  <c r="BG15" i="1"/>
  <c r="AU15" i="1"/>
  <c r="AU12" i="1"/>
  <c r="AU16" i="1"/>
  <c r="AU19" i="1"/>
  <c r="AU8" i="1"/>
  <c r="AU25" i="1"/>
  <c r="AU17" i="1"/>
  <c r="AU23" i="1"/>
  <c r="AU20" i="1"/>
  <c r="AU24" i="1"/>
  <c r="AU11" i="1"/>
  <c r="AU21" i="1"/>
  <c r="AU22" i="1"/>
  <c r="AU9" i="1"/>
  <c r="AU26" i="1"/>
  <c r="AU13" i="1"/>
  <c r="AU18" i="1"/>
  <c r="AU10" i="1"/>
  <c r="AU14" i="1"/>
  <c r="AI18" i="1"/>
  <c r="AI8" i="1"/>
  <c r="AI25" i="1"/>
  <c r="AI9" i="1"/>
  <c r="AI12" i="1"/>
  <c r="AI16" i="1"/>
  <c r="AI15" i="1"/>
  <c r="AI19" i="1"/>
  <c r="AI23" i="1"/>
  <c r="AI17" i="1"/>
  <c r="AI14" i="1"/>
  <c r="AI26" i="1"/>
  <c r="AI11" i="1"/>
  <c r="AI21" i="1"/>
  <c r="AI20" i="1"/>
  <c r="AI24" i="1"/>
  <c r="AI10" i="1"/>
  <c r="AI22" i="1"/>
  <c r="AI13" i="1"/>
  <c r="W22" i="1"/>
  <c r="W21" i="1"/>
  <c r="W14" i="1"/>
  <c r="W23" i="1"/>
  <c r="W12" i="1"/>
  <c r="W15" i="1"/>
  <c r="W18" i="1"/>
  <c r="W26" i="1"/>
  <c r="W13" i="1"/>
  <c r="W16" i="1"/>
  <c r="W20" i="1"/>
  <c r="W17" i="1"/>
  <c r="W19" i="1"/>
  <c r="W25" i="1"/>
  <c r="W24" i="1"/>
  <c r="W10" i="1"/>
  <c r="W8" i="1"/>
  <c r="W11" i="1"/>
  <c r="W9" i="1"/>
  <c r="BD24" i="1"/>
  <c r="BD21" i="1"/>
  <c r="BD26" i="1"/>
  <c r="BD14" i="1"/>
  <c r="BD23" i="1"/>
  <c r="BD25" i="1"/>
  <c r="BD12" i="1"/>
  <c r="BD10" i="1"/>
  <c r="BD11" i="1"/>
  <c r="BD18" i="1"/>
  <c r="BD15" i="1"/>
  <c r="BD20" i="1"/>
  <c r="BD9" i="1"/>
  <c r="BD8" i="1"/>
  <c r="BD22" i="1"/>
  <c r="BD13" i="1"/>
  <c r="BD19" i="1"/>
  <c r="BD17" i="1"/>
  <c r="BD16" i="1"/>
  <c r="AR20" i="1"/>
  <c r="AR17" i="1"/>
  <c r="AR8" i="1"/>
  <c r="AR12" i="1"/>
  <c r="AR21" i="1"/>
  <c r="AR11" i="1"/>
  <c r="AR14" i="1"/>
  <c r="AR22" i="1"/>
  <c r="AR25" i="1"/>
  <c r="AR9" i="1"/>
  <c r="AR19" i="1"/>
  <c r="AR15" i="1"/>
  <c r="AR24" i="1"/>
  <c r="AR16" i="1"/>
  <c r="AR18" i="1"/>
  <c r="AR13" i="1"/>
  <c r="AR23" i="1"/>
  <c r="AR10" i="1"/>
  <c r="AR26" i="1"/>
  <c r="AF8" i="1"/>
  <c r="AF9" i="1"/>
  <c r="AF12" i="1"/>
  <c r="AF24" i="1"/>
  <c r="AF17" i="1"/>
  <c r="AF26" i="1"/>
  <c r="AF21" i="1"/>
  <c r="AF15" i="1"/>
  <c r="AF14" i="1"/>
  <c r="AF23" i="1"/>
  <c r="AF25" i="1"/>
  <c r="AF19" i="1"/>
  <c r="AF10" i="1"/>
  <c r="AF11" i="1"/>
  <c r="AF20" i="1"/>
  <c r="AF16" i="1"/>
  <c r="AF22" i="1"/>
  <c r="AF18" i="1"/>
  <c r="AF13" i="1"/>
  <c r="T24" i="1"/>
  <c r="T23" i="1"/>
  <c r="T13" i="1"/>
  <c r="T15" i="1"/>
  <c r="T10" i="1"/>
  <c r="T12" i="1"/>
  <c r="T20" i="1"/>
  <c r="T17" i="1"/>
  <c r="T8" i="1"/>
  <c r="T16" i="1"/>
  <c r="T21" i="1"/>
  <c r="T18" i="1"/>
  <c r="T25" i="1"/>
  <c r="T22" i="1"/>
  <c r="T14" i="1"/>
  <c r="T19" i="1"/>
  <c r="T11" i="1"/>
  <c r="T26" i="1"/>
  <c r="T9" i="1"/>
  <c r="BA21" i="1"/>
  <c r="BA23" i="1"/>
  <c r="BA8" i="1"/>
  <c r="BA18" i="1"/>
  <c r="BA25" i="1"/>
  <c r="BA15" i="1"/>
  <c r="BA17" i="1"/>
  <c r="BA10" i="1"/>
  <c r="BA16" i="1"/>
  <c r="BA12" i="1"/>
  <c r="BA9" i="1"/>
  <c r="BA19" i="1"/>
  <c r="BA11" i="1"/>
  <c r="BA20" i="1"/>
  <c r="BA22" i="1"/>
  <c r="BA26" i="1"/>
  <c r="BA24" i="1"/>
  <c r="BA13" i="1"/>
  <c r="BA14" i="1"/>
  <c r="AO26" i="1"/>
  <c r="AO13" i="1"/>
  <c r="AO8" i="1"/>
  <c r="AO11" i="1"/>
  <c r="AO21" i="1"/>
  <c r="AO22" i="1"/>
  <c r="AO9" i="1"/>
  <c r="AO15" i="1"/>
  <c r="AO12" i="1"/>
  <c r="AO23" i="1"/>
  <c r="AO17" i="1"/>
  <c r="AO24" i="1"/>
  <c r="AO16" i="1"/>
  <c r="AO18" i="1"/>
  <c r="AO14" i="1"/>
  <c r="AO19" i="1"/>
  <c r="AO25" i="1"/>
  <c r="AO20" i="1"/>
  <c r="AO10" i="1"/>
  <c r="AC20" i="1"/>
  <c r="AC26" i="1"/>
  <c r="AC24" i="1"/>
  <c r="AC13" i="1"/>
  <c r="AC10" i="1"/>
  <c r="AC15" i="1"/>
  <c r="AC22" i="1"/>
  <c r="AC21" i="1"/>
  <c r="AC12" i="1"/>
  <c r="AC23" i="1"/>
  <c r="AC8" i="1"/>
  <c r="AC9" i="1"/>
  <c r="AC25" i="1"/>
  <c r="AC18" i="1"/>
  <c r="AC16" i="1"/>
  <c r="AC11" i="1"/>
  <c r="AC14" i="1"/>
  <c r="AC17" i="1"/>
  <c r="AC19" i="1"/>
  <c r="Q10" i="1"/>
  <c r="Q19" i="1"/>
  <c r="Q20" i="1"/>
  <c r="Q15" i="1"/>
  <c r="Q26" i="1"/>
  <c r="Q13" i="1"/>
  <c r="Q8" i="1"/>
  <c r="Q9" i="1"/>
  <c r="Q22" i="1"/>
  <c r="Q12" i="1"/>
  <c r="Q25" i="1"/>
  <c r="Q18" i="1"/>
  <c r="Q17" i="1"/>
  <c r="Q16" i="1"/>
  <c r="Q11" i="1"/>
  <c r="Q21" i="1"/>
  <c r="Q24" i="1"/>
  <c r="Q23" i="1"/>
  <c r="AW16" i="1"/>
  <c r="AW14" i="1"/>
  <c r="AW19" i="1"/>
  <c r="AW20" i="1"/>
  <c r="AW26" i="1"/>
  <c r="AW8" i="1"/>
  <c r="AW13" i="1"/>
  <c r="AW23" i="1"/>
  <c r="AW9" i="1"/>
  <c r="AW24" i="1"/>
  <c r="AW12" i="1"/>
  <c r="AW10" i="1"/>
  <c r="AW21" i="1"/>
  <c r="AW18" i="1"/>
  <c r="AW17" i="1"/>
  <c r="AW25" i="1"/>
  <c r="AW15" i="1"/>
  <c r="AW22" i="1"/>
  <c r="AW11" i="1"/>
  <c r="AK22" i="1"/>
  <c r="AK12" i="1"/>
  <c r="AK18" i="1"/>
  <c r="AK19" i="1"/>
  <c r="AK15" i="1"/>
  <c r="AK20" i="1"/>
  <c r="AK26" i="1"/>
  <c r="AK8" i="1"/>
  <c r="AK13" i="1"/>
  <c r="AK23" i="1"/>
  <c r="AK9" i="1"/>
  <c r="AK24" i="1"/>
  <c r="AK17" i="1"/>
  <c r="AK16" i="1"/>
  <c r="AK14" i="1"/>
  <c r="AK11" i="1"/>
  <c r="AK10" i="1"/>
  <c r="AK21" i="1"/>
  <c r="AK25" i="1"/>
  <c r="Y11" i="1"/>
  <c r="Y25" i="1"/>
  <c r="Y10" i="1"/>
  <c r="Y15" i="1"/>
  <c r="Y16" i="1"/>
  <c r="Y19" i="1"/>
  <c r="Y17" i="1"/>
  <c r="Y20" i="1"/>
  <c r="Y8" i="1"/>
  <c r="Y26" i="1"/>
  <c r="Y23" i="1"/>
  <c r="Y14" i="1"/>
  <c r="Y12" i="1"/>
  <c r="Y13" i="1"/>
  <c r="Y21" i="1"/>
  <c r="Y22" i="1"/>
  <c r="Y9" i="1"/>
  <c r="Y24" i="1"/>
  <c r="Y18" i="1"/>
  <c r="BF16" i="1"/>
  <c r="BF19" i="1"/>
  <c r="BF8" i="1"/>
  <c r="BF11" i="1"/>
  <c r="BF13" i="1"/>
  <c r="BF10" i="1"/>
  <c r="BF17" i="1"/>
  <c r="BF15" i="1"/>
  <c r="BF23" i="1"/>
  <c r="BF12" i="1"/>
  <c r="BF9" i="1"/>
  <c r="BF20" i="1"/>
  <c r="BF21" i="1"/>
  <c r="BF14" i="1"/>
  <c r="BF25" i="1"/>
  <c r="BF22" i="1"/>
  <c r="BF24" i="1"/>
  <c r="BF26" i="1"/>
  <c r="BF18" i="1"/>
  <c r="AT12" i="1"/>
  <c r="AT16" i="1"/>
  <c r="AT24" i="1"/>
  <c r="AT23" i="1"/>
  <c r="AT18" i="1"/>
  <c r="AT9" i="1"/>
  <c r="AT26" i="1"/>
  <c r="AT25" i="1"/>
  <c r="AT10" i="1"/>
  <c r="AT22" i="1"/>
  <c r="AT19" i="1"/>
  <c r="AT15" i="1"/>
  <c r="AT20" i="1"/>
  <c r="AT8" i="1"/>
  <c r="AT11" i="1"/>
  <c r="AT17" i="1"/>
  <c r="AT13" i="1"/>
  <c r="AT21" i="1"/>
  <c r="AT14" i="1"/>
  <c r="AH14" i="1"/>
  <c r="AH25" i="1"/>
  <c r="AH20" i="1"/>
  <c r="AH10" i="1"/>
  <c r="AH8" i="1"/>
  <c r="AH22" i="1"/>
  <c r="AH23" i="1"/>
  <c r="AH26" i="1"/>
  <c r="AH17" i="1"/>
  <c r="AH21" i="1"/>
  <c r="AH24" i="1"/>
  <c r="AH11" i="1"/>
  <c r="AH16" i="1"/>
  <c r="AH19" i="1"/>
  <c r="AH9" i="1"/>
  <c r="AH18" i="1"/>
  <c r="AH15" i="1"/>
  <c r="AH12" i="1"/>
  <c r="AH13" i="1"/>
  <c r="V20" i="1"/>
  <c r="V21" i="1"/>
  <c r="V26" i="1"/>
  <c r="V16" i="1"/>
  <c r="V24" i="1"/>
  <c r="V19" i="1"/>
  <c r="V11" i="1"/>
  <c r="V18" i="1"/>
  <c r="V10" i="1"/>
  <c r="V13" i="1"/>
  <c r="V15" i="1"/>
  <c r="V8" i="1"/>
  <c r="V12" i="1"/>
  <c r="V23" i="1"/>
  <c r="V9" i="1"/>
  <c r="V14" i="1"/>
  <c r="V22" i="1"/>
  <c r="V25" i="1"/>
  <c r="V17" i="1"/>
  <c r="BC18" i="1"/>
  <c r="BC15" i="1"/>
  <c r="BC13" i="1"/>
  <c r="BC23" i="1"/>
  <c r="BC12" i="1"/>
  <c r="BC22" i="1"/>
  <c r="BC20" i="1"/>
  <c r="BC26" i="1"/>
  <c r="BC17" i="1"/>
  <c r="BC21" i="1"/>
  <c r="BC14" i="1"/>
  <c r="BC24" i="1"/>
  <c r="BC8" i="1"/>
  <c r="BC11" i="1"/>
  <c r="BC10" i="1"/>
  <c r="BC25" i="1"/>
  <c r="BC16" i="1"/>
  <c r="BC9" i="1"/>
  <c r="BC19" i="1"/>
  <c r="AQ10" i="1"/>
  <c r="AQ14" i="1"/>
  <c r="AQ22" i="1"/>
  <c r="AQ25" i="1"/>
  <c r="AQ20" i="1"/>
  <c r="AQ8" i="1"/>
  <c r="AQ26" i="1"/>
  <c r="AQ12" i="1"/>
  <c r="AQ21" i="1"/>
  <c r="AQ23" i="1"/>
  <c r="AQ24" i="1"/>
  <c r="AQ11" i="1"/>
  <c r="AQ9" i="1"/>
  <c r="AQ18" i="1"/>
  <c r="AQ15" i="1"/>
  <c r="AQ16" i="1"/>
  <c r="AQ19" i="1"/>
  <c r="AQ17" i="1"/>
  <c r="AQ13" i="1"/>
  <c r="AE24" i="1"/>
  <c r="AE12" i="1"/>
  <c r="AE11" i="1"/>
  <c r="AE21" i="1"/>
  <c r="AE16" i="1"/>
  <c r="AE20" i="1"/>
  <c r="AE13" i="1"/>
  <c r="AE17" i="1"/>
  <c r="AE14" i="1"/>
  <c r="AE25" i="1"/>
  <c r="AE8" i="1"/>
  <c r="AE10" i="1"/>
  <c r="AE23" i="1"/>
  <c r="AE22" i="1"/>
  <c r="AE18" i="1"/>
  <c r="AE26" i="1"/>
  <c r="AE15" i="1"/>
  <c r="AE19" i="1"/>
  <c r="AE9" i="1"/>
  <c r="S17" i="1"/>
  <c r="S15" i="1"/>
  <c r="S22" i="1"/>
  <c r="S19" i="1"/>
  <c r="S9" i="1"/>
  <c r="S12" i="1"/>
  <c r="S11" i="1"/>
  <c r="S16" i="1"/>
  <c r="S10" i="1"/>
  <c r="S18" i="1"/>
  <c r="S20" i="1"/>
  <c r="S23" i="1"/>
  <c r="S26" i="1"/>
  <c r="S13" i="1"/>
  <c r="S21" i="1"/>
  <c r="S8" i="1"/>
  <c r="S24" i="1"/>
  <c r="S14" i="1"/>
  <c r="S25" i="1"/>
  <c r="AZ23" i="1"/>
  <c r="AZ11" i="1"/>
  <c r="AZ9" i="1"/>
  <c r="AZ22" i="1"/>
  <c r="AZ21" i="1"/>
  <c r="AZ26" i="1"/>
  <c r="AZ14" i="1"/>
  <c r="AZ13" i="1"/>
  <c r="AZ8" i="1"/>
  <c r="AZ20" i="1"/>
  <c r="AZ17" i="1"/>
  <c r="AZ10" i="1"/>
  <c r="AZ12" i="1"/>
  <c r="AZ16" i="1"/>
  <c r="AZ24" i="1"/>
  <c r="AZ25" i="1"/>
  <c r="AZ19" i="1"/>
  <c r="AZ18" i="1"/>
  <c r="AZ15" i="1"/>
  <c r="AN15" i="1"/>
  <c r="AN8" i="1"/>
  <c r="AN17" i="1"/>
  <c r="AN20" i="1"/>
  <c r="AN18" i="1"/>
  <c r="AN21" i="1"/>
  <c r="AN12" i="1"/>
  <c r="AN25" i="1"/>
  <c r="AN10" i="1"/>
  <c r="AN16" i="1"/>
  <c r="AN22" i="1"/>
  <c r="AN19" i="1"/>
  <c r="AN23" i="1"/>
  <c r="AN9" i="1"/>
  <c r="AN13" i="1"/>
  <c r="AN24" i="1"/>
  <c r="AN11" i="1"/>
  <c r="AN14" i="1"/>
  <c r="AN26" i="1"/>
  <c r="AB16" i="1"/>
  <c r="AB22" i="1"/>
  <c r="AB19" i="1"/>
  <c r="AB12" i="1"/>
  <c r="AB9" i="1"/>
  <c r="AB24" i="1"/>
  <c r="AB10" i="1"/>
  <c r="AB26" i="1"/>
  <c r="AB13" i="1"/>
  <c r="AB17" i="1"/>
  <c r="AB18" i="1"/>
  <c r="AB21" i="1"/>
  <c r="AB11" i="1"/>
  <c r="AB14" i="1"/>
  <c r="AB15" i="1"/>
  <c r="AB8" i="1"/>
  <c r="AB20" i="1"/>
  <c r="AB25" i="1"/>
  <c r="AB23" i="1"/>
  <c r="BB26" i="1"/>
  <c r="BB16" i="1"/>
  <c r="BB13" i="1"/>
  <c r="BB24" i="1"/>
  <c r="BB17" i="1"/>
  <c r="BB14" i="1"/>
  <c r="BB18" i="1"/>
  <c r="BB20" i="1"/>
  <c r="BB22" i="1"/>
  <c r="BB10" i="1"/>
  <c r="BB12" i="1"/>
  <c r="BB9" i="1"/>
  <c r="BB25" i="1"/>
  <c r="BB11" i="1"/>
  <c r="BB8" i="1"/>
  <c r="BB15" i="1"/>
  <c r="BB19" i="1"/>
  <c r="BB21" i="1"/>
  <c r="BB23" i="1"/>
  <c r="AP25" i="1"/>
  <c r="AP20" i="1"/>
  <c r="AP23" i="1"/>
  <c r="AP21" i="1"/>
  <c r="AP8" i="1"/>
  <c r="AP9" i="1"/>
  <c r="AP11" i="1"/>
  <c r="AP16" i="1"/>
  <c r="AP17" i="1"/>
  <c r="AP22" i="1"/>
  <c r="AP26" i="1"/>
  <c r="AP14" i="1"/>
  <c r="AP13" i="1"/>
  <c r="AP15" i="1"/>
  <c r="AP24" i="1"/>
  <c r="AP12" i="1"/>
  <c r="AP18" i="1"/>
  <c r="AP10" i="1"/>
  <c r="AP19" i="1"/>
  <c r="AD16" i="1"/>
  <c r="AD22" i="1"/>
  <c r="AD13" i="1"/>
  <c r="AD24" i="1"/>
  <c r="AD12" i="1"/>
  <c r="AD9" i="1"/>
  <c r="AD25" i="1"/>
  <c r="AD10" i="1"/>
  <c r="AD11" i="1"/>
  <c r="AD14" i="1"/>
  <c r="AD17" i="1"/>
  <c r="AD21" i="1"/>
  <c r="AD19" i="1"/>
  <c r="AD15" i="1"/>
  <c r="AD18" i="1"/>
  <c r="AD26" i="1"/>
  <c r="AD8" i="1"/>
  <c r="AD23" i="1"/>
  <c r="AD20" i="1"/>
  <c r="R19" i="1"/>
  <c r="R17" i="1"/>
  <c r="R21" i="1"/>
  <c r="R24" i="1"/>
  <c r="R20" i="1"/>
  <c r="R10" i="1"/>
  <c r="R26" i="1"/>
  <c r="R8" i="1"/>
  <c r="R22" i="1"/>
  <c r="R18" i="1"/>
  <c r="R13" i="1"/>
  <c r="R14" i="1"/>
  <c r="R25" i="1"/>
  <c r="R11" i="1"/>
  <c r="R15" i="1"/>
  <c r="R12" i="1"/>
  <c r="R9" i="1"/>
  <c r="R23" i="1"/>
  <c r="R16" i="1"/>
  <c r="AY22" i="1"/>
  <c r="AY10" i="1"/>
  <c r="AY25" i="1"/>
  <c r="AY12" i="1"/>
  <c r="AY16" i="1"/>
  <c r="AY11" i="1"/>
  <c r="AY15" i="1"/>
  <c r="AY19" i="1"/>
  <c r="AY20" i="1"/>
  <c r="AY13" i="1"/>
  <c r="AY14" i="1"/>
  <c r="AY26" i="1"/>
  <c r="AY8" i="1"/>
  <c r="AY17" i="1"/>
  <c r="AY18" i="1"/>
  <c r="AY23" i="1"/>
  <c r="AY9" i="1"/>
  <c r="AY24" i="1"/>
  <c r="AY21" i="1"/>
  <c r="AM9" i="1"/>
  <c r="AM25" i="1"/>
  <c r="AM17" i="1"/>
  <c r="AM12" i="1"/>
  <c r="AM14" i="1"/>
  <c r="AM16" i="1"/>
  <c r="AM18" i="1"/>
  <c r="AM8" i="1"/>
  <c r="AM22" i="1"/>
  <c r="AM23" i="1"/>
  <c r="AM26" i="1"/>
  <c r="AM11" i="1"/>
  <c r="AM13" i="1"/>
  <c r="AM15" i="1"/>
  <c r="AM21" i="1"/>
  <c r="AM19" i="1"/>
  <c r="AM24" i="1"/>
  <c r="AM20" i="1"/>
  <c r="AM10" i="1"/>
  <c r="AA8" i="1"/>
  <c r="AA14" i="1"/>
  <c r="AA23" i="1"/>
  <c r="AA17" i="1"/>
  <c r="AA18" i="1"/>
  <c r="AA21" i="1"/>
  <c r="AA15" i="1"/>
  <c r="AA20" i="1"/>
  <c r="AA12" i="1"/>
  <c r="AA22" i="1"/>
  <c r="AA13" i="1"/>
  <c r="AA11" i="1"/>
  <c r="AA16" i="1"/>
  <c r="AA26" i="1"/>
  <c r="AA24" i="1"/>
  <c r="AA10" i="1"/>
  <c r="AA19" i="1"/>
  <c r="AA9" i="1"/>
  <c r="AA25" i="1"/>
  <c r="BH24" i="1"/>
  <c r="BH12" i="1"/>
  <c r="BH11" i="1"/>
  <c r="BH26" i="1"/>
  <c r="BH9" i="1"/>
  <c r="BH17" i="1"/>
  <c r="BH21" i="1"/>
  <c r="BH10" i="1"/>
  <c r="BH20" i="1"/>
  <c r="BH22" i="1"/>
  <c r="BH8" i="1"/>
  <c r="BH18" i="1"/>
  <c r="BH25" i="1"/>
  <c r="BH14" i="1"/>
  <c r="BH13" i="1"/>
  <c r="BH16" i="1"/>
  <c r="BH15" i="1"/>
  <c r="BH19" i="1"/>
  <c r="BH23" i="1"/>
  <c r="AV25" i="1"/>
  <c r="AV17" i="1"/>
  <c r="AV18" i="1"/>
  <c r="AV10" i="1"/>
  <c r="AV26" i="1"/>
  <c r="AV13" i="1"/>
  <c r="AV15" i="1"/>
  <c r="AV23" i="1"/>
  <c r="AV12" i="1"/>
  <c r="AV8" i="1"/>
  <c r="AV20" i="1"/>
  <c r="AV9" i="1"/>
  <c r="AV14" i="1"/>
  <c r="AV16" i="1"/>
  <c r="AV22" i="1"/>
  <c r="AV19" i="1"/>
  <c r="AV24" i="1"/>
  <c r="AV11" i="1"/>
  <c r="AV21" i="1"/>
  <c r="AJ9" i="1"/>
  <c r="AJ8" i="1"/>
  <c r="AJ25" i="1"/>
  <c r="AJ10" i="1"/>
  <c r="AJ21" i="1"/>
  <c r="AJ14" i="1"/>
  <c r="AJ23" i="1"/>
  <c r="AJ17" i="1"/>
  <c r="AJ19" i="1"/>
  <c r="AJ24" i="1"/>
  <c r="AJ20" i="1"/>
  <c r="AJ16" i="1"/>
  <c r="AJ12" i="1"/>
  <c r="AJ11" i="1"/>
  <c r="AJ22" i="1"/>
  <c r="AJ15" i="1"/>
  <c r="AJ13" i="1"/>
  <c r="AJ26" i="1"/>
  <c r="AJ18" i="1"/>
  <c r="X15" i="1"/>
  <c r="X17" i="1"/>
  <c r="X24" i="1"/>
  <c r="X13" i="1"/>
  <c r="X18" i="1"/>
  <c r="X11" i="1"/>
  <c r="X14" i="1"/>
  <c r="X10" i="1"/>
  <c r="X12" i="1"/>
  <c r="X20" i="1"/>
  <c r="X22" i="1"/>
  <c r="X9" i="1"/>
  <c r="X21" i="1"/>
  <c r="X25" i="1"/>
  <c r="X23" i="1"/>
  <c r="X8" i="1"/>
  <c r="X26" i="1"/>
  <c r="X19" i="1"/>
  <c r="X16" i="1"/>
  <c r="BE11" i="1"/>
  <c r="BE16" i="1"/>
  <c r="BE20" i="1"/>
  <c r="BE25" i="1"/>
  <c r="BE18" i="1"/>
  <c r="BE9" i="1"/>
  <c r="BE13" i="1"/>
  <c r="BE24" i="1"/>
  <c r="BE8" i="1"/>
  <c r="BE19" i="1"/>
  <c r="BE22" i="1"/>
  <c r="BE23" i="1"/>
  <c r="BE12" i="1"/>
  <c r="BE14" i="1"/>
  <c r="BE26" i="1"/>
  <c r="BE10" i="1"/>
  <c r="BE15" i="1"/>
  <c r="BE17" i="1"/>
  <c r="BE21" i="1"/>
  <c r="AS25" i="1"/>
  <c r="AS13" i="1"/>
  <c r="AS10" i="1"/>
  <c r="AS24" i="1"/>
  <c r="AS12" i="1"/>
  <c r="AS20" i="1"/>
  <c r="AS18" i="1"/>
  <c r="AS8" i="1"/>
  <c r="AS19" i="1"/>
  <c r="AS17" i="1"/>
  <c r="AS11" i="1"/>
  <c r="AS23" i="1"/>
  <c r="AS15" i="1"/>
  <c r="AS9" i="1"/>
  <c r="AS21" i="1"/>
  <c r="AS14" i="1"/>
  <c r="AS26" i="1"/>
  <c r="AS22" i="1"/>
  <c r="AS16" i="1"/>
  <c r="AG21" i="1"/>
  <c r="AG23" i="1"/>
  <c r="AG16" i="1"/>
  <c r="AG13" i="1"/>
  <c r="AG26" i="1"/>
  <c r="AG17" i="1"/>
  <c r="AG19" i="1"/>
  <c r="AG18" i="1"/>
  <c r="AG14" i="1"/>
  <c r="AG25" i="1"/>
  <c r="AG11" i="1"/>
  <c r="AG12" i="1"/>
  <c r="AG20" i="1"/>
  <c r="AG10" i="1"/>
  <c r="AG22" i="1"/>
  <c r="AG24" i="1"/>
  <c r="AG9" i="1"/>
  <c r="AG15" i="1"/>
  <c r="AG8" i="1"/>
  <c r="U17" i="1"/>
  <c r="U8" i="1"/>
  <c r="U26" i="1"/>
  <c r="U11" i="1"/>
  <c r="U21" i="1"/>
  <c r="U9" i="1"/>
  <c r="U14" i="1"/>
  <c r="U25" i="1"/>
  <c r="U12" i="1"/>
  <c r="U15" i="1"/>
  <c r="U18" i="1"/>
  <c r="U24" i="1"/>
  <c r="U20" i="1"/>
  <c r="U10" i="1"/>
  <c r="U23" i="1"/>
  <c r="U16" i="1"/>
  <c r="U19" i="1"/>
  <c r="U13" i="1"/>
  <c r="U22" i="1"/>
  <c r="P11" i="1"/>
  <c r="P16" i="1"/>
  <c r="P18" i="1"/>
  <c r="P17" i="1"/>
  <c r="P23" i="1"/>
  <c r="P25" i="1"/>
  <c r="P19" i="1"/>
  <c r="P8" i="1"/>
  <c r="P15" i="1"/>
  <c r="P12" i="1"/>
  <c r="P26" i="1"/>
  <c r="P13" i="1"/>
  <c r="P9" i="1"/>
  <c r="P22" i="1"/>
  <c r="P20" i="1"/>
  <c r="P10" i="1"/>
  <c r="P14" i="1"/>
  <c r="P21" i="1"/>
  <c r="P24" i="1"/>
  <c r="BM12" i="1" l="1"/>
  <c r="BM16" i="1"/>
  <c r="BM8" i="1"/>
  <c r="BM19" i="1"/>
  <c r="O22" i="1"/>
  <c r="BM15" i="1"/>
  <c r="BM23" i="1"/>
  <c r="BM20" i="1"/>
  <c r="BM13" i="1"/>
  <c r="BM9" i="1"/>
  <c r="O18" i="1"/>
  <c r="O10" i="1"/>
  <c r="O20" i="1"/>
  <c r="O25" i="1"/>
  <c r="BM11" i="1"/>
  <c r="O26" i="1"/>
  <c r="O24" i="1"/>
  <c r="O17" i="1"/>
  <c r="BM17" i="1"/>
  <c r="BM14" i="1"/>
  <c r="O9" i="1"/>
  <c r="BM21" i="1"/>
  <c r="O8" i="1"/>
  <c r="O21" i="1"/>
  <c r="O13" i="1"/>
  <c r="O23" i="1"/>
  <c r="BM18" i="1"/>
  <c r="O12" i="1"/>
  <c r="O16" i="1"/>
  <c r="BM10" i="1"/>
  <c r="O11" i="1"/>
  <c r="O14" i="1"/>
  <c r="BM22" i="1"/>
  <c r="O19" i="1"/>
  <c r="O15" i="1"/>
  <c r="BM24" i="1"/>
  <c r="BM26" i="1"/>
  <c r="BM25" i="1"/>
  <c r="N19" i="1" l="1"/>
  <c r="M19" i="1" s="1"/>
  <c r="N23" i="1"/>
  <c r="M23" i="1" s="1"/>
  <c r="N14" i="1"/>
  <c r="M14" i="1" s="1"/>
  <c r="N21" i="1"/>
  <c r="M21" i="1" s="1"/>
  <c r="N13" i="1"/>
  <c r="M13" i="1" s="1"/>
  <c r="N11" i="1"/>
  <c r="M11" i="1" s="1"/>
  <c r="N8" i="1"/>
  <c r="M8" i="1" s="1"/>
  <c r="N24" i="1"/>
  <c r="M24" i="1" s="1"/>
  <c r="N26" i="1"/>
  <c r="M26" i="1" s="1"/>
  <c r="N12" i="1"/>
  <c r="M12" i="1" s="1"/>
  <c r="N17" i="1"/>
  <c r="M17" i="1" s="1"/>
  <c r="N22" i="1"/>
  <c r="M22" i="1" s="1"/>
  <c r="N20" i="1"/>
  <c r="M20" i="1" s="1"/>
  <c r="N18" i="1"/>
  <c r="M18" i="1" s="1"/>
  <c r="N25" i="1"/>
  <c r="M25" i="1" s="1"/>
  <c r="N10" i="1"/>
  <c r="M10" i="1" s="1"/>
  <c r="N15" i="1"/>
  <c r="M15" i="1" s="1"/>
  <c r="N9" i="1"/>
  <c r="M9" i="1" s="1"/>
  <c r="N16" i="1"/>
  <c r="M16" i="1" s="1"/>
  <c r="K14" i="1" l="1"/>
  <c r="BI14" i="1" s="1"/>
  <c r="H14" i="1" s="1"/>
  <c r="K18" i="1"/>
  <c r="BI18" i="1" s="1"/>
  <c r="H18" i="1" s="1"/>
  <c r="K10" i="1"/>
  <c r="BI10" i="1" s="1"/>
  <c r="H10" i="1" s="1"/>
  <c r="K20" i="1"/>
  <c r="BI20" i="1" s="1"/>
  <c r="H20" i="1" s="1"/>
  <c r="K22" i="1"/>
  <c r="H22" i="1" s="1"/>
  <c r="K17" i="1"/>
  <c r="BI17" i="1" s="1"/>
  <c r="H17" i="1" s="1"/>
  <c r="K8" i="1"/>
  <c r="BI8" i="1" s="1"/>
  <c r="H8" i="1" s="1"/>
  <c r="K12" i="1"/>
  <c r="BI12" i="1" s="1"/>
  <c r="H12" i="1" s="1"/>
  <c r="K19" i="1"/>
  <c r="BI19" i="1" s="1"/>
  <c r="H19" i="1" s="1"/>
  <c r="K25" i="1"/>
  <c r="H25" i="1" s="1"/>
  <c r="K21" i="1"/>
  <c r="BI21" i="1" s="1"/>
  <c r="H21" i="1" s="1"/>
  <c r="K23" i="1"/>
  <c r="H23" i="1" s="1"/>
  <c r="K26" i="1"/>
  <c r="K11" i="1"/>
  <c r="BI11" i="1" s="1"/>
  <c r="H11" i="1" s="1"/>
  <c r="K16" i="1"/>
  <c r="BI16" i="1" s="1"/>
  <c r="H16" i="1" s="1"/>
  <c r="K9" i="1"/>
  <c r="BI9" i="1" s="1"/>
  <c r="H9" i="1" s="1"/>
  <c r="K13" i="1"/>
  <c r="BI13" i="1" s="1"/>
  <c r="H13" i="1" s="1"/>
  <c r="K24" i="1"/>
  <c r="H24" i="1" s="1"/>
  <c r="K15" i="1"/>
  <c r="BI15" i="1" s="1"/>
  <c r="H15" i="1" s="1"/>
</calcChain>
</file>

<file path=xl/sharedStrings.xml><?xml version="1.0" encoding="utf-8"?>
<sst xmlns="http://schemas.openxmlformats.org/spreadsheetml/2006/main" count="497" uniqueCount="152">
  <si>
    <t>Time: 11:36</t>
  </si>
  <si>
    <t>Time: 12:26</t>
  </si>
  <si>
    <t>Time: 31:26</t>
  </si>
  <si>
    <t>POINTS</t>
  </si>
  <si>
    <t>Scratch</t>
  </si>
  <si>
    <t>Tempo race</t>
  </si>
  <si>
    <t>Elimination race</t>
  </si>
  <si>
    <t>Point race (84 laps á 7)</t>
  </si>
  <si>
    <t>Rnk</t>
  </si>
  <si>
    <t>bib</t>
  </si>
  <si>
    <t>UCI ID</t>
  </si>
  <si>
    <t>Last name</t>
  </si>
  <si>
    <t>First name</t>
  </si>
  <si>
    <t>Nat</t>
  </si>
  <si>
    <t>UCI Rank.</t>
  </si>
  <si>
    <t>Pnts-Om</t>
  </si>
  <si>
    <t>Pts-TR</t>
  </si>
  <si>
    <t>Poradi body</t>
  </si>
  <si>
    <t>Poradi body.poradi cilova</t>
  </si>
  <si>
    <t>Poradi na pasce</t>
  </si>
  <si>
    <t>okruh
 +navic
 -mene</t>
  </si>
  <si>
    <t>Total Points</t>
  </si>
  <si>
    <t>Pořadí Scratch</t>
  </si>
  <si>
    <t>Matyáš KOBLÍŽEK</t>
  </si>
  <si>
    <t>Ondřej MAZEL</t>
  </si>
  <si>
    <t>Radovan ŠTEC</t>
  </si>
  <si>
    <t>Lukáš ĎURKO</t>
  </si>
  <si>
    <t>Tobias MATEJKA</t>
  </si>
  <si>
    <t>Filip Dohnal</t>
  </si>
  <si>
    <t>Tomáš TITĚRA</t>
  </si>
  <si>
    <t>Martin ČEPEK</t>
  </si>
  <si>
    <t>Jakub VAJBAR</t>
  </si>
  <si>
    <t>Šimon VANÍČEK</t>
  </si>
  <si>
    <t>Štěpán TELECKÝ</t>
  </si>
  <si>
    <t>Daniel VYSOČAN</t>
  </si>
  <si>
    <t>Štěpán ŠIROKÝ</t>
  </si>
  <si>
    <t>Jakub JANÍČEK</t>
  </si>
  <si>
    <t>Jakub MALÁŠEK</t>
  </si>
  <si>
    <t>Matěj HYTYCH</t>
  </si>
  <si>
    <t>Timon HOLEC</t>
  </si>
  <si>
    <t>Petr VÁVRA</t>
  </si>
  <si>
    <t>David ČERVÍČEK</t>
  </si>
  <si>
    <t>Milan KADLEC</t>
  </si>
  <si>
    <t>Maroš BEZDEDA</t>
  </si>
  <si>
    <t>Tomáš OPET</t>
  </si>
  <si>
    <t>Jakub SLIVKA</t>
  </si>
  <si>
    <t>TUFO PARDUS Prostějov z.s.</t>
  </si>
  <si>
    <t>CK Olympic Trnava</t>
  </si>
  <si>
    <t>KOVO Praha</t>
  </si>
  <si>
    <t>DUKLA  PRAHA</t>
  </si>
  <si>
    <t>SPORTCOMPLEX BŘECLAV</t>
  </si>
  <si>
    <t>TJ FAVORIT BRNO</t>
  </si>
  <si>
    <t>ŠKC Dubnica nad Váhom</t>
  </si>
  <si>
    <t>TJ SLÁVIA ŠG Trenčín</t>
  </si>
  <si>
    <t>Cys AKADÉMIA Petera Sagana</t>
  </si>
  <si>
    <t>KAD</t>
  </si>
  <si>
    <t>Michaela POULOVÁ</t>
  </si>
  <si>
    <t>F*KAD</t>
  </si>
  <si>
    <t>Michaela HŘEBAČKOVÁ</t>
  </si>
  <si>
    <t>Barbora NĚMCOVÁ</t>
  </si>
  <si>
    <t>Anna JABORNÍKOVÁ</t>
  </si>
  <si>
    <t>Klára TARABOVÁ</t>
  </si>
  <si>
    <t>CK EPIC Dohňany</t>
  </si>
  <si>
    <t>Dagmar HEJHALOVÁ</t>
  </si>
  <si>
    <t>Ema MARKOVÁ</t>
  </si>
  <si>
    <t>Juliana BENČOVÁ</t>
  </si>
  <si>
    <t>Lenka ROVDEROVÁ</t>
  </si>
  <si>
    <t>CYKLO Spiš</t>
  </si>
  <si>
    <t>Adela HODÁSOVÁ</t>
  </si>
  <si>
    <t>Karolína RICHTEROVÁ</t>
  </si>
  <si>
    <t>F*ŽS</t>
  </si>
  <si>
    <t>Patricie MÜLLEROVÁ</t>
  </si>
  <si>
    <t>Petra HLBOCKÁ</t>
  </si>
  <si>
    <t>CK OLYMPIC Trnava</t>
  </si>
  <si>
    <t>Veronika JADRNÁ</t>
  </si>
  <si>
    <t>Adéla HERMANOVÁ</t>
  </si>
  <si>
    <t>Beata HERMANOVÁ</t>
  </si>
  <si>
    <t>Ivona PAVLISOVÁ</t>
  </si>
  <si>
    <t>Adéla MARKOVÁ</t>
  </si>
  <si>
    <t>DUKLA Praha</t>
  </si>
  <si>
    <t>Maxim MÜLLER</t>
  </si>
  <si>
    <t>JUN</t>
  </si>
  <si>
    <t>Lukáš KOLAŘÍK</t>
  </si>
  <si>
    <t>Martin ŘEHÁK</t>
  </si>
  <si>
    <t>Václav PAPÍK</t>
  </si>
  <si>
    <t>TEAM DUKLA Praha</t>
  </si>
  <si>
    <t>EL</t>
  </si>
  <si>
    <t>Atonín KOSTIHA</t>
  </si>
  <si>
    <t>U23</t>
  </si>
  <si>
    <t>Nicolas PIETRULA</t>
  </si>
  <si>
    <t>Michal KOHOUT</t>
  </si>
  <si>
    <t>Jakub HANUS</t>
  </si>
  <si>
    <t>ASO DUKLA  BRNO</t>
  </si>
  <si>
    <t>Jakub ŠŤASTNÝ</t>
  </si>
  <si>
    <t>Martin ČECHMAN</t>
  </si>
  <si>
    <t>Jiří JANOŠEK</t>
  </si>
  <si>
    <t>Adam KŘENEK</t>
  </si>
  <si>
    <t>Jan VONEŠ</t>
  </si>
  <si>
    <t>Martin VOLTR</t>
  </si>
  <si>
    <t>Denis RUGOVAC</t>
  </si>
  <si>
    <t xml:space="preserve">TUFO PARDUS Prostějov </t>
  </si>
  <si>
    <t>Vojtěch KOBLÍŽEK</t>
  </si>
  <si>
    <t>ŽS</t>
  </si>
  <si>
    <t>Samuel MALOVEC</t>
  </si>
  <si>
    <t>Tomáš DROBNÝ</t>
  </si>
  <si>
    <t>Matej ŠELIGA</t>
  </si>
  <si>
    <t>Tomáš HODULÍK</t>
  </si>
  <si>
    <t>CK Karpaty Smolenice</t>
  </si>
  <si>
    <t>Ondřej ŠILHAVÝ</t>
  </si>
  <si>
    <t>Daniel ŠILHAVÝ</t>
  </si>
  <si>
    <t>Martin ŠTIBINGER</t>
  </si>
  <si>
    <t>Richard KOBR</t>
  </si>
  <si>
    <t>TJ LOKOMOTIVA BEROUN</t>
  </si>
  <si>
    <t>Robert KOBR</t>
  </si>
  <si>
    <t>Šimon OSIČKA</t>
  </si>
  <si>
    <t>Richard RIŠKA</t>
  </si>
  <si>
    <t>Adam MARTIŠKO</t>
  </si>
  <si>
    <t>Jan PODAŘIL</t>
  </si>
  <si>
    <t>Michael Filip SMITH</t>
  </si>
  <si>
    <t>David KARÁSEK</t>
  </si>
  <si>
    <t>Kristián VAVRO</t>
  </si>
  <si>
    <t>Tomáš ČERVENÝ</t>
  </si>
  <si>
    <t>Ivo OPLUŠTIL</t>
  </si>
  <si>
    <t>Dávid ĎURKO</t>
  </si>
  <si>
    <t>ŽM</t>
  </si>
  <si>
    <t>Daniel MACKO</t>
  </si>
  <si>
    <t>Matúš NAGY</t>
  </si>
  <si>
    <t>Ondrej SOBOTKA</t>
  </si>
  <si>
    <t>Rastislav ZAJÍČEK</t>
  </si>
  <si>
    <t xml:space="preserve">CK Karpaty Smolenice </t>
  </si>
  <si>
    <t>Jiří TŘINÁCTÝ</t>
  </si>
  <si>
    <t>Filip RICHTER</t>
  </si>
  <si>
    <t>Albert RAUSCHERT</t>
  </si>
  <si>
    <t>Adam FRAJBIŠ</t>
  </si>
  <si>
    <t>Ema BENEŠOVÁ</t>
  </si>
  <si>
    <t>F*ŽM</t>
  </si>
  <si>
    <t>Simona BODORÍKOVÁ</t>
  </si>
  <si>
    <t>Sára KAŇKOVSKÁ</t>
  </si>
  <si>
    <t>F*EL</t>
  </si>
  <si>
    <t>Ema KAŇKOVSKÁ</t>
  </si>
  <si>
    <t>Martin HALUŠKA</t>
  </si>
  <si>
    <t>Time: 5:36</t>
  </si>
  <si>
    <t>Cys Akadémia Petera Sagana</t>
  </si>
  <si>
    <t>Josef Max. JUNEK</t>
  </si>
  <si>
    <t>BAR</t>
  </si>
  <si>
    <t>ČER</t>
  </si>
  <si>
    <t>Turné 4 Drah</t>
  </si>
  <si>
    <t>Prostějov 14. 8. 2019</t>
  </si>
  <si>
    <t>Pořadí před bodovacím závodem</t>
  </si>
  <si>
    <t>Ondřej VENDOLSKÝ</t>
  </si>
  <si>
    <t>CELKOVÉ POŘADÍ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</si>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</sst>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19" x14ac:knownFonts="1">
    <font>
      <sz val="12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2" tint="-0.749992370372631"/>
      <name val="Arial"/>
      <family val="2"/>
    </font>
    <font>
      <sz val="10"/>
      <color theme="2" tint="-0.749992370372631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Calibri"/>
      <family val="2"/>
      <charset val="1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  <charset val="238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F3F3F3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rgb="FFF3F3F3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3F3F3"/>
      </patternFill>
    </fill>
  </fills>
  <borders count="13">
    <border>
      <left/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rgb="FF000000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/>
    <xf numFmtId="0" fontId="2" fillId="0" borderId="1" xfId="0" applyFont="1" applyBorder="1"/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2" fillId="7" borderId="1" xfId="0" applyFont="1" applyFill="1" applyBorder="1"/>
    <xf numFmtId="0" fontId="4" fillId="6" borderId="2" xfId="0" applyFont="1" applyFill="1" applyBorder="1" applyAlignment="1">
      <alignment horizontal="center"/>
    </xf>
    <xf numFmtId="0" fontId="0" fillId="8" borderId="2" xfId="0" applyFill="1" applyBorder="1"/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0" xfId="0" applyAlignment="1">
      <alignment wrapText="1"/>
    </xf>
    <xf numFmtId="0" fontId="8" fillId="8" borderId="2" xfId="0" applyFont="1" applyFill="1" applyBorder="1" applyAlignment="1">
      <alignment wrapText="1"/>
    </xf>
    <xf numFmtId="0" fontId="7" fillId="5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4" fillId="3" borderId="5" xfId="0" applyFont="1" applyFill="1" applyBorder="1" applyAlignment="1">
      <alignment horizontal="centerContinuous"/>
    </xf>
    <xf numFmtId="0" fontId="10" fillId="9" borderId="2" xfId="0" applyFont="1" applyFill="1" applyBorder="1" applyAlignment="1">
      <alignment wrapText="1"/>
    </xf>
    <xf numFmtId="0" fontId="7" fillId="8" borderId="1" xfId="0" applyFont="1" applyFill="1" applyBorder="1" applyAlignment="1">
      <alignment horizontal="center" wrapText="1"/>
    </xf>
    <xf numFmtId="164" fontId="2" fillId="8" borderId="1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1" fillId="0" borderId="0" xfId="0" applyFont="1" applyBorder="1"/>
    <xf numFmtId="0" fontId="6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0" fontId="2" fillId="3" borderId="0" xfId="0" applyFont="1" applyFill="1" applyBorder="1" applyAlignment="1">
      <alignment wrapText="1"/>
    </xf>
    <xf numFmtId="0" fontId="0" fillId="0" borderId="0" xfId="0" applyBorder="1" applyAlignment="1">
      <alignment horizontal="centerContinuous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vertical="center" wrapText="1"/>
    </xf>
    <xf numFmtId="0" fontId="1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3" fillId="0" borderId="8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6" fillId="2" borderId="0" xfId="0" applyFont="1" applyFill="1" applyBorder="1" applyAlignment="1">
      <alignment horizontal="left" wrapText="1"/>
    </xf>
    <xf numFmtId="0" fontId="0" fillId="0" borderId="9" xfId="0" applyBorder="1" applyAlignment="1">
      <alignment horizontal="center"/>
    </xf>
    <xf numFmtId="0" fontId="0" fillId="0" borderId="9" xfId="0" applyBorder="1"/>
    <xf numFmtId="0" fontId="2" fillId="0" borderId="10" xfId="0" applyFont="1" applyBorder="1"/>
    <xf numFmtId="0" fontId="0" fillId="0" borderId="11" xfId="0" applyBorder="1" applyAlignment="1">
      <alignment horizontal="center"/>
    </xf>
    <xf numFmtId="0" fontId="0" fillId="0" borderId="11" xfId="0" applyBorder="1"/>
    <xf numFmtId="0" fontId="2" fillId="0" borderId="12" xfId="0" applyFont="1" applyBorder="1"/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2" fillId="11" borderId="1" xfId="0" applyFont="1" applyFill="1" applyBorder="1"/>
    <xf numFmtId="0" fontId="17" fillId="0" borderId="8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0" xfId="0" applyFill="1" applyBorder="1"/>
    <xf numFmtId="0" fontId="11" fillId="0" borderId="8" xfId="0" applyFont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10" borderId="8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2919D-A91E-4746-B930-8A2D315649FE}">
  <dimension ref="A1:CJ19"/>
  <sheetViews>
    <sheetView zoomScaleNormal="115" workbookViewId="0">
      <pane xSplit="63" topLeftCell="BL1" activePane="topRight" state="frozen"/>
      <selection pane="topRight" activeCell="E26" sqref="E26"/>
    </sheetView>
  </sheetViews>
  <sheetFormatPr baseColWidth="10" defaultColWidth="11" defaultRowHeight="16" outlineLevelCol="1" x14ac:dyDescent="0.2"/>
  <cols>
    <col min="1" max="1" width="4.1640625" style="9" customWidth="1"/>
    <col min="2" max="2" width="5.6640625" style="9" customWidth="1"/>
    <col min="3" max="3" width="12.6640625" style="9" customWidth="1"/>
    <col min="4" max="4" width="18.1640625" style="9" customWidth="1"/>
    <col min="5" max="5" width="24.1640625" style="9" customWidth="1"/>
    <col min="6" max="6" width="7.33203125" style="9" hidden="1" customWidth="1"/>
    <col min="7" max="7" width="8.6640625" style="9" customWidth="1"/>
    <col min="8" max="8" width="11" style="9"/>
    <col min="9" max="10" width="7.6640625" style="9" hidden="1" customWidth="1"/>
    <col min="11" max="12" width="5.1640625" style="9" hidden="1" customWidth="1"/>
    <col min="13" max="15" width="5.1640625" style="9" hidden="1" customWidth="1" outlineLevel="1"/>
    <col min="16" max="60" width="5" style="9" hidden="1" customWidth="1" outlineLevel="1"/>
    <col min="61" max="61" width="11" style="9" hidden="1" customWidth="1" collapsed="1"/>
    <col min="62" max="62" width="9.1640625" style="9" hidden="1" customWidth="1"/>
    <col min="63" max="63" width="9.33203125" style="9" hidden="1" customWidth="1"/>
    <col min="64" max="64" width="7.83203125" style="9" hidden="1" customWidth="1"/>
    <col min="65" max="65" width="7.33203125" style="9" hidden="1" customWidth="1"/>
    <col min="66" max="85" width="5" style="9" hidden="1" customWidth="1" outlineLevel="1"/>
    <col min="86" max="86" width="11" style="9" hidden="1" customWidth="1" outlineLevel="1"/>
    <col min="87" max="87" width="11" style="39" hidden="1" customWidth="1" collapsed="1"/>
    <col min="88" max="88" width="11" style="39" hidden="1" customWidth="1"/>
    <col min="89" max="90" width="0" style="9" hidden="1" customWidth="1"/>
    <col min="91" max="16384" width="11" style="9"/>
  </cols>
  <sheetData>
    <row r="1" spans="1:88" x14ac:dyDescent="0.2"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</row>
    <row r="2" spans="1:88" ht="21" x14ac:dyDescent="0.2">
      <c r="A2" s="65" t="s">
        <v>146</v>
      </c>
      <c r="B2" s="65"/>
      <c r="C2" s="65"/>
      <c r="D2" s="65"/>
      <c r="E2" s="65"/>
      <c r="F2" s="65"/>
      <c r="G2" s="65"/>
      <c r="H2" s="65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3">
        <v>103</v>
      </c>
      <c r="BO2" s="13">
        <v>103</v>
      </c>
      <c r="BP2" s="13">
        <v>103</v>
      </c>
      <c r="BQ2" s="13">
        <v>103</v>
      </c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9">
        <v>5</v>
      </c>
    </row>
    <row r="3" spans="1:88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3">
        <v>30</v>
      </c>
      <c r="BO3" s="13">
        <v>25</v>
      </c>
      <c r="BP3" s="13">
        <v>25</v>
      </c>
      <c r="BQ3" s="13">
        <v>24</v>
      </c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9">
        <v>3</v>
      </c>
    </row>
    <row r="4" spans="1:88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3">
        <v>26</v>
      </c>
      <c r="BO4" s="13">
        <v>26</v>
      </c>
      <c r="BP4" s="13">
        <v>29</v>
      </c>
      <c r="BQ4" s="13">
        <v>119</v>
      </c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9">
        <v>2</v>
      </c>
    </row>
    <row r="5" spans="1:88" x14ac:dyDescent="0.2">
      <c r="A5" s="10" t="s">
        <v>147</v>
      </c>
      <c r="B5" s="10"/>
      <c r="C5" s="10"/>
      <c r="D5" s="10"/>
      <c r="E5" s="28"/>
      <c r="F5" s="10"/>
      <c r="G5" s="10"/>
      <c r="H5" s="25"/>
      <c r="I5" s="31" t="s">
        <v>141</v>
      </c>
      <c r="J5" s="33"/>
      <c r="K5" s="31" t="s">
        <v>1</v>
      </c>
      <c r="L5" s="31"/>
      <c r="M5" s="31"/>
      <c r="N5" s="31"/>
      <c r="O5" s="33"/>
      <c r="P5" s="42">
        <v>103</v>
      </c>
      <c r="Q5" s="42">
        <v>103</v>
      </c>
      <c r="R5" s="42">
        <v>119</v>
      </c>
      <c r="S5" s="42">
        <v>103</v>
      </c>
      <c r="T5" s="42">
        <v>103</v>
      </c>
      <c r="U5" s="42">
        <v>103</v>
      </c>
      <c r="V5" s="42">
        <v>103</v>
      </c>
      <c r="W5" s="42">
        <v>103</v>
      </c>
      <c r="X5" s="42">
        <v>103</v>
      </c>
      <c r="Y5" s="42">
        <v>103</v>
      </c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33"/>
      <c r="BJ5" s="35"/>
      <c r="BK5" s="36"/>
      <c r="BL5" s="31" t="s">
        <v>2</v>
      </c>
      <c r="BM5" s="33"/>
      <c r="BN5" s="13">
        <v>132</v>
      </c>
      <c r="BO5" s="13">
        <v>133</v>
      </c>
      <c r="BP5" s="13">
        <v>132</v>
      </c>
      <c r="BQ5" s="13">
        <v>29</v>
      </c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9">
        <v>1</v>
      </c>
    </row>
    <row r="6" spans="1:88" x14ac:dyDescent="0.2">
      <c r="A6" s="72" t="s">
        <v>150</v>
      </c>
      <c r="B6" s="72"/>
      <c r="C6" s="72"/>
      <c r="D6" s="72"/>
      <c r="E6" s="72"/>
      <c r="F6" s="72"/>
      <c r="G6" s="72"/>
      <c r="H6" s="30" t="s">
        <v>3</v>
      </c>
      <c r="I6" s="20" t="s">
        <v>4</v>
      </c>
      <c r="J6" s="19"/>
      <c r="K6" s="16" t="s">
        <v>5</v>
      </c>
      <c r="L6" s="17"/>
      <c r="M6" s="17"/>
      <c r="N6" s="17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9"/>
      <c r="BJ6" s="20" t="s">
        <v>6</v>
      </c>
      <c r="BK6" s="19"/>
      <c r="BL6" s="16" t="s">
        <v>7</v>
      </c>
      <c r="BM6" s="19"/>
      <c r="BN6" s="21">
        <v>1</v>
      </c>
      <c r="BO6" s="21">
        <v>2</v>
      </c>
      <c r="BP6" s="21">
        <v>3</v>
      </c>
      <c r="BQ6" s="21">
        <v>4</v>
      </c>
      <c r="BR6" s="21">
        <v>5</v>
      </c>
      <c r="BS6" s="21">
        <v>6</v>
      </c>
      <c r="BT6" s="21">
        <v>7</v>
      </c>
      <c r="BU6" s="21">
        <v>8</v>
      </c>
      <c r="BV6" s="21">
        <v>9</v>
      </c>
      <c r="BW6" s="21">
        <v>10</v>
      </c>
      <c r="BX6" s="21">
        <v>11</v>
      </c>
      <c r="BY6" s="21">
        <v>12</v>
      </c>
      <c r="BZ6" s="21">
        <v>13</v>
      </c>
      <c r="CA6" s="21">
        <v>14</v>
      </c>
      <c r="CB6" s="21">
        <v>15</v>
      </c>
      <c r="CC6" s="21">
        <v>16</v>
      </c>
      <c r="CD6" s="21">
        <v>17</v>
      </c>
      <c r="CE6" s="21">
        <v>18</v>
      </c>
      <c r="CF6" s="21">
        <v>19</v>
      </c>
      <c r="CG6" s="21">
        <v>20</v>
      </c>
    </row>
    <row r="7" spans="1:88" s="12" customFormat="1" ht="42" customHeight="1" x14ac:dyDescent="0.2">
      <c r="A7" s="26" t="s">
        <v>8</v>
      </c>
      <c r="B7" s="27" t="s">
        <v>9</v>
      </c>
      <c r="C7" s="27" t="s">
        <v>10</v>
      </c>
      <c r="D7" s="27" t="s">
        <v>11</v>
      </c>
      <c r="E7" s="27" t="s">
        <v>12</v>
      </c>
      <c r="F7" s="27" t="s">
        <v>13</v>
      </c>
      <c r="G7" s="29" t="s">
        <v>14</v>
      </c>
      <c r="H7" s="27" t="s">
        <v>21</v>
      </c>
      <c r="I7" s="14" t="s">
        <v>8</v>
      </c>
      <c r="J7" s="32" t="s">
        <v>15</v>
      </c>
      <c r="K7" s="34" t="s">
        <v>8</v>
      </c>
      <c r="L7" s="43" t="s">
        <v>19</v>
      </c>
      <c r="M7" s="34" t="s">
        <v>18</v>
      </c>
      <c r="N7" s="34" t="s">
        <v>17</v>
      </c>
      <c r="O7" s="34" t="s">
        <v>16</v>
      </c>
      <c r="P7" s="34">
        <v>1</v>
      </c>
      <c r="Q7" s="34">
        <v>2</v>
      </c>
      <c r="R7" s="34">
        <v>3</v>
      </c>
      <c r="S7" s="34">
        <v>4</v>
      </c>
      <c r="T7" s="34">
        <v>5</v>
      </c>
      <c r="U7" s="34">
        <v>6</v>
      </c>
      <c r="V7" s="34">
        <v>7</v>
      </c>
      <c r="W7" s="34">
        <v>8</v>
      </c>
      <c r="X7" s="34">
        <v>9</v>
      </c>
      <c r="Y7" s="34">
        <v>10</v>
      </c>
      <c r="Z7" s="34">
        <v>11</v>
      </c>
      <c r="AA7" s="34">
        <v>12</v>
      </c>
      <c r="AB7" s="34">
        <v>13</v>
      </c>
      <c r="AC7" s="34">
        <v>14</v>
      </c>
      <c r="AD7" s="34">
        <v>15</v>
      </c>
      <c r="AE7" s="34">
        <v>16</v>
      </c>
      <c r="AF7" s="34">
        <v>17</v>
      </c>
      <c r="AG7" s="34">
        <v>18</v>
      </c>
      <c r="AH7" s="34">
        <v>19</v>
      </c>
      <c r="AI7" s="34">
        <v>20</v>
      </c>
      <c r="AJ7" s="34">
        <v>21</v>
      </c>
      <c r="AK7" s="34">
        <v>22</v>
      </c>
      <c r="AL7" s="34">
        <v>23</v>
      </c>
      <c r="AM7" s="34">
        <v>24</v>
      </c>
      <c r="AN7" s="34">
        <v>25</v>
      </c>
      <c r="AO7" s="34">
        <v>26</v>
      </c>
      <c r="AP7" s="34">
        <v>27</v>
      </c>
      <c r="AQ7" s="34">
        <v>28</v>
      </c>
      <c r="AR7" s="34">
        <v>29</v>
      </c>
      <c r="AS7" s="34">
        <v>30</v>
      </c>
      <c r="AT7" s="34">
        <v>31</v>
      </c>
      <c r="AU7" s="34">
        <v>32</v>
      </c>
      <c r="AV7" s="34">
        <v>33</v>
      </c>
      <c r="AW7" s="34">
        <v>34</v>
      </c>
      <c r="AX7" s="34">
        <v>35</v>
      </c>
      <c r="AY7" s="34">
        <v>36</v>
      </c>
      <c r="AZ7" s="34">
        <v>37</v>
      </c>
      <c r="BA7" s="34">
        <v>38</v>
      </c>
      <c r="BB7" s="34">
        <v>39</v>
      </c>
      <c r="BC7" s="34">
        <v>40</v>
      </c>
      <c r="BD7" s="34">
        <v>41</v>
      </c>
      <c r="BE7" s="34">
        <v>42</v>
      </c>
      <c r="BF7" s="34">
        <v>43</v>
      </c>
      <c r="BG7" s="34">
        <v>44</v>
      </c>
      <c r="BH7" s="34">
        <v>45</v>
      </c>
      <c r="BI7" s="34" t="s">
        <v>15</v>
      </c>
      <c r="BJ7" s="15" t="s">
        <v>8</v>
      </c>
      <c r="BK7" s="32" t="s">
        <v>15</v>
      </c>
      <c r="BL7" s="22" t="s">
        <v>20</v>
      </c>
      <c r="BM7" s="34" t="s">
        <v>15</v>
      </c>
      <c r="BN7" s="37">
        <v>1</v>
      </c>
      <c r="BO7" s="37">
        <v>1</v>
      </c>
      <c r="BP7" s="37">
        <v>1</v>
      </c>
      <c r="BQ7" s="37">
        <v>2</v>
      </c>
      <c r="BR7" s="37">
        <v>1</v>
      </c>
      <c r="BS7" s="37">
        <v>1</v>
      </c>
      <c r="BT7" s="37">
        <v>1</v>
      </c>
      <c r="BU7" s="37">
        <v>1</v>
      </c>
      <c r="BV7" s="37">
        <v>1</v>
      </c>
      <c r="BW7" s="37">
        <v>1</v>
      </c>
      <c r="BX7" s="37">
        <v>1</v>
      </c>
      <c r="BY7" s="37">
        <v>1</v>
      </c>
      <c r="BZ7" s="37">
        <v>1</v>
      </c>
      <c r="CA7" s="37">
        <v>1</v>
      </c>
      <c r="CB7" s="37">
        <v>1</v>
      </c>
      <c r="CC7" s="37">
        <v>1</v>
      </c>
      <c r="CD7" s="37">
        <v>1</v>
      </c>
      <c r="CE7" s="37">
        <v>1</v>
      </c>
      <c r="CF7" s="37">
        <v>1</v>
      </c>
      <c r="CG7" s="37">
        <v>2</v>
      </c>
      <c r="CI7" s="50" t="s">
        <v>22</v>
      </c>
      <c r="CJ7" s="50"/>
    </row>
    <row r="8" spans="1:88" x14ac:dyDescent="0.2">
      <c r="A8" s="38">
        <v>1</v>
      </c>
      <c r="B8" s="69">
        <v>103</v>
      </c>
      <c r="C8" s="47"/>
      <c r="D8" s="48" t="s">
        <v>140</v>
      </c>
      <c r="E8" s="46" t="s">
        <v>62</v>
      </c>
      <c r="F8" s="47"/>
      <c r="G8" s="45" t="s">
        <v>124</v>
      </c>
      <c r="H8" s="3">
        <f>IFERROR(J8+BI8+BK8+BM8,-1000)</f>
        <v>145</v>
      </c>
      <c r="I8" s="4">
        <v>1</v>
      </c>
      <c r="J8" s="4">
        <f>IF(ISNUMBER(I8),IF(I8&lt;21,40-(I8-1)*2,1),I8)</f>
        <v>40</v>
      </c>
      <c r="K8" s="5">
        <f>RANK(M8,$M$8:$M$19,1)</f>
        <v>1</v>
      </c>
      <c r="L8" s="5">
        <v>1</v>
      </c>
      <c r="M8" s="5">
        <f>N8+L8/10</f>
        <v>1.1000000000000001</v>
      </c>
      <c r="N8" s="5">
        <f>RANK(O8,$O$8:$O$19,0)</f>
        <v>1</v>
      </c>
      <c r="O8" s="5">
        <f>SUM(P8:BH8)</f>
        <v>9</v>
      </c>
      <c r="P8" s="7">
        <f>IF(P$5=$B8,1,"")</f>
        <v>1</v>
      </c>
      <c r="Q8" s="7">
        <f>IF(Q$5=$B8,1,"")</f>
        <v>1</v>
      </c>
      <c r="R8" s="7" t="str">
        <f>IF(R$5=$B8,1,"")</f>
        <v/>
      </c>
      <c r="S8" s="7">
        <f>IF(S$5=$B8,1,"")</f>
        <v>1</v>
      </c>
      <c r="T8" s="7">
        <f>IF(T$5=$B8,1,"")</f>
        <v>1</v>
      </c>
      <c r="U8" s="7">
        <f>IF(U$5=$B8,1,"")</f>
        <v>1</v>
      </c>
      <c r="V8" s="7">
        <f>IF(V$5=$B8,1,"")</f>
        <v>1</v>
      </c>
      <c r="W8" s="7">
        <f>IF(W$5=$B8,1,"")</f>
        <v>1</v>
      </c>
      <c r="X8" s="7">
        <f>IF(X$5=$B8,1,"")</f>
        <v>1</v>
      </c>
      <c r="Y8" s="7">
        <f>IF(Y$5=$B8,1,"")</f>
        <v>1</v>
      </c>
      <c r="Z8" s="7" t="str">
        <f>IF(Z$5=$B8,1,"")</f>
        <v/>
      </c>
      <c r="AA8" s="7" t="str">
        <f>IF(AA$5=$B8,1,"")</f>
        <v/>
      </c>
      <c r="AB8" s="7" t="str">
        <f>IF(AB$5=$B8,1,"")</f>
        <v/>
      </c>
      <c r="AC8" s="7" t="str">
        <f>IF(AC$5=$B8,1,"")</f>
        <v/>
      </c>
      <c r="AD8" s="7" t="str">
        <f>IF(AD$5=$B8,1,"")</f>
        <v/>
      </c>
      <c r="AE8" s="7" t="str">
        <f>IF(AE$5=$B8,1,"")</f>
        <v/>
      </c>
      <c r="AF8" s="7" t="str">
        <f>IF(AF$5=$B8,1,"")</f>
        <v/>
      </c>
      <c r="AG8" s="7" t="str">
        <f>IF(AG$5=$B8,1,"")</f>
        <v/>
      </c>
      <c r="AH8" s="7" t="str">
        <f>IF(AH$5=$B8,1,"")</f>
        <v/>
      </c>
      <c r="AI8" s="7" t="str">
        <f>IF(AI$5=$B8,1,"")</f>
        <v/>
      </c>
      <c r="AJ8" s="7" t="str">
        <f>IF(AJ$5=$B8,1,"")</f>
        <v/>
      </c>
      <c r="AK8" s="7" t="str">
        <f>IF(AK$5=$B8,1,"")</f>
        <v/>
      </c>
      <c r="AL8" s="7" t="str">
        <f>IF(AL$5=$B8,1,"")</f>
        <v/>
      </c>
      <c r="AM8" s="7" t="str">
        <f>IF(AM$5=$B8,1,"")</f>
        <v/>
      </c>
      <c r="AN8" s="7" t="str">
        <f>IF(AN$5=$B8,1,"")</f>
        <v/>
      </c>
      <c r="AO8" s="7" t="str">
        <f>IF(AO$5=$B8,1,"")</f>
        <v/>
      </c>
      <c r="AP8" s="7" t="str">
        <f>IF(AP$5=$B8,1,"")</f>
        <v/>
      </c>
      <c r="AQ8" s="7" t="str">
        <f>IF(AQ$5=$B8,1,"")</f>
        <v/>
      </c>
      <c r="AR8" s="7" t="str">
        <f>IF(AR$5=$B8,1,"")</f>
        <v/>
      </c>
      <c r="AS8" s="7" t="str">
        <f>IF(AS$5=$B8,1,"")</f>
        <v/>
      </c>
      <c r="AT8" s="7" t="str">
        <f>IF(AT$5=$B8,1,"")</f>
        <v/>
      </c>
      <c r="AU8" s="7" t="str">
        <f>IF(AU$5=$B8,1,"")</f>
        <v/>
      </c>
      <c r="AV8" s="7" t="str">
        <f>IF(AV$5=$B8,1,"")</f>
        <v/>
      </c>
      <c r="AW8" s="7" t="str">
        <f>IF(AW$5=$B8,1,"")</f>
        <v/>
      </c>
      <c r="AX8" s="7" t="str">
        <f>IF(AX$5=$B8,1,"")</f>
        <v/>
      </c>
      <c r="AY8" s="7" t="str">
        <f>IF(AY$5=$B8,1,"")</f>
        <v/>
      </c>
      <c r="AZ8" s="7" t="str">
        <f>IF(AZ$5=$B8,1,"")</f>
        <v/>
      </c>
      <c r="BA8" s="7" t="str">
        <f>IF(BA$5=$B8,1,"")</f>
        <v/>
      </c>
      <c r="BB8" s="7" t="str">
        <f>IF(BB$5=$B8,1,"")</f>
        <v/>
      </c>
      <c r="BC8" s="7" t="str">
        <f>IF(BC$5=$B8,1,"")</f>
        <v/>
      </c>
      <c r="BD8" s="7" t="str">
        <f>IF(BD$5=$B8,1,"")</f>
        <v/>
      </c>
      <c r="BE8" s="7" t="str">
        <f>IF(BE$5=$B8,1,"")</f>
        <v/>
      </c>
      <c r="BF8" s="7" t="str">
        <f>IF(BF$5=$B8,1,"")</f>
        <v/>
      </c>
      <c r="BG8" s="7" t="str">
        <f>IF(BG$5=$B8,1,"")</f>
        <v/>
      </c>
      <c r="BH8" s="7" t="str">
        <f>IF(BH$5=$B8,1,"")</f>
        <v/>
      </c>
      <c r="BI8" s="5">
        <f>IF(ISNUMBER(K8),IF(K8&lt;21,40-(K8-1)*2,1),K8)</f>
        <v>40</v>
      </c>
      <c r="BJ8" s="6">
        <v>1</v>
      </c>
      <c r="BK8" s="6">
        <f>IF(ISNUMBER(BJ8),IF(BJ8&gt;20,1,40-(BJ8-1)*2),BJ8)</f>
        <v>40</v>
      </c>
      <c r="BL8" s="23"/>
      <c r="BM8" s="24">
        <f>IFERROR(SUM(BN8:CG8)+BL8*20,BL8)</f>
        <v>25</v>
      </c>
      <c r="BN8" s="8">
        <f>IFERROR(VLOOKUP($B8,BN$2:$CH$5,MAX($BN$6:$CG$6)+2-BN$6,0)*BN$7,"")</f>
        <v>5</v>
      </c>
      <c r="BO8" s="8">
        <f>IFERROR(VLOOKUP($B8,BO$2:$CH$5,MAX($BN$6:$CG$6)+2-BO$6,0)*BO$7,"")</f>
        <v>5</v>
      </c>
      <c r="BP8" s="8">
        <f>IFERROR(VLOOKUP($B8,BP$2:$CH$5,MAX($BN$6:$CG$6)+2-BP$6,0)*BP$7,"")</f>
        <v>5</v>
      </c>
      <c r="BQ8" s="8">
        <f>IFERROR(VLOOKUP($B8,BQ$2:$CH$5,MAX($BN$6:$CG$6)+2-BQ$6,0)*BQ$7,"")</f>
        <v>10</v>
      </c>
      <c r="BR8" s="8" t="str">
        <f>IFERROR(VLOOKUP($B8,BR$2:$CH$5,MAX($BN$6:$CG$6)+2-BR$6,0)*BR$7,"")</f>
        <v/>
      </c>
      <c r="BS8" s="8" t="str">
        <f>IFERROR(VLOOKUP($B8,BS$2:$CH$5,MAX($BN$6:$CG$6)+2-BS$6,0)*BS$7,"")</f>
        <v/>
      </c>
      <c r="BT8" s="8" t="str">
        <f>IFERROR(VLOOKUP($B8,BT$2:$CH$5,MAX($BN$6:$CG$6)+2-BT$6,0)*BT$7,"")</f>
        <v/>
      </c>
      <c r="BU8" s="8" t="str">
        <f>IFERROR(VLOOKUP($B8,BU$2:$CH$5,MAX($BN$6:$CG$6)+2-BU$6,0)*BU$7,"")</f>
        <v/>
      </c>
      <c r="BV8" s="8" t="str">
        <f>IFERROR(VLOOKUP($B8,BV$2:$CH$5,MAX($BN$6:$CG$6)+2-BV$6,0)*BV$7,"")</f>
        <v/>
      </c>
      <c r="BW8" s="8" t="str">
        <f>IFERROR(VLOOKUP($B8,BW$2:$CH$5,MAX($BN$6:$CG$6)+2-BW$6,0)*BW$7,"")</f>
        <v/>
      </c>
      <c r="BX8" s="8" t="str">
        <f>IFERROR(VLOOKUP($B8,BX$2:$CH$5,MAX($BN$6:$CG$6)+2-BX$6,0)*BX$7,"")</f>
        <v/>
      </c>
      <c r="BY8" s="8" t="str">
        <f>IFERROR(VLOOKUP($B8,BY$2:$CH$5,MAX($BN$6:$CG$6)+2-BY$6,0)*BY$7,"")</f>
        <v/>
      </c>
      <c r="BZ8" s="8" t="str">
        <f>IFERROR(VLOOKUP($B8,BZ$2:$CH$5,MAX($BN$6:$CG$6)+2-BZ$6,0)*BZ$7,"")</f>
        <v/>
      </c>
      <c r="CA8" s="8" t="str">
        <f>IFERROR(VLOOKUP($B8,CA$2:$CH$5,MAX($BN$6:$CG$6)+2-CA$6,0)*CA$7,"")</f>
        <v/>
      </c>
      <c r="CB8" s="8" t="str">
        <f>IFERROR(VLOOKUP($B8,CB$2:$CH$5,MAX($BN$6:$CG$6)+2-CB$6,0)*CB$7,"")</f>
        <v/>
      </c>
      <c r="CC8" s="8" t="str">
        <f>IFERROR(VLOOKUP($B8,CC$2:$CH$5,MAX($BN$6:$CG$6)+2-CC$6,0)*CC$7,"")</f>
        <v/>
      </c>
      <c r="CD8" s="8" t="str">
        <f>IFERROR(VLOOKUP($B8,CD$2:$CH$5,MAX($BN$6:$CG$6)+2-CD$6,0)*CD$7,"")</f>
        <v/>
      </c>
      <c r="CE8" s="8" t="str">
        <f>IFERROR(VLOOKUP($B8,CE$2:$CH$5,MAX($BN$6:$CG$6)+2-CE$6,0)*CE$7,"")</f>
        <v/>
      </c>
      <c r="CF8" s="8" t="str">
        <f>IFERROR(VLOOKUP($B8,CF$2:$CH$5,MAX($BN$6:$CG$6)+2-CF$6,0)*CF$7,"")</f>
        <v/>
      </c>
      <c r="CG8" s="8" t="str">
        <f>IFERROR(VLOOKUP($B8,CG$2:$CH$5,MAX($BN$6:$CG$6)+2-CG$6,0)*CG$7,"")</f>
        <v/>
      </c>
      <c r="CI8" s="40">
        <v>1</v>
      </c>
      <c r="CJ8" s="41">
        <v>1</v>
      </c>
    </row>
    <row r="9" spans="1:88" x14ac:dyDescent="0.2">
      <c r="A9" s="38">
        <v>2</v>
      </c>
      <c r="B9" s="69">
        <v>24</v>
      </c>
      <c r="C9" s="45">
        <v>10046081852</v>
      </c>
      <c r="D9" s="46" t="s">
        <v>123</v>
      </c>
      <c r="E9" s="46" t="s">
        <v>73</v>
      </c>
      <c r="F9" s="45"/>
      <c r="G9" s="45" t="s">
        <v>124</v>
      </c>
      <c r="H9" s="3">
        <f>IFERROR(J9+BI9+BK9+BM9,-1000)</f>
        <v>112</v>
      </c>
      <c r="I9" s="4">
        <v>4</v>
      </c>
      <c r="J9" s="4">
        <f>IF(ISNUMBER(I9),IF(I9&lt;21,40-(I9-1)*2,1),I9)</f>
        <v>34</v>
      </c>
      <c r="K9" s="5">
        <f>RANK(M9,$M$8:$M$19,1)</f>
        <v>3</v>
      </c>
      <c r="L9" s="5">
        <v>2</v>
      </c>
      <c r="M9" s="5">
        <f>N9+L9/10</f>
        <v>3.2</v>
      </c>
      <c r="N9" s="5">
        <f>RANK(O9,$O$8:$O$19,0)</f>
        <v>3</v>
      </c>
      <c r="O9" s="5">
        <f>SUM(P9:BH9)</f>
        <v>0</v>
      </c>
      <c r="P9" s="7" t="str">
        <f>IF(P$5=$B9,1,"")</f>
        <v/>
      </c>
      <c r="Q9" s="7" t="str">
        <f>IF(Q$5=$B9,1,"")</f>
        <v/>
      </c>
      <c r="R9" s="7" t="str">
        <f>IF(R$5=$B9,1,"")</f>
        <v/>
      </c>
      <c r="S9" s="7" t="str">
        <f>IF(S$5=$B9,1,"")</f>
        <v/>
      </c>
      <c r="T9" s="7" t="str">
        <f>IF(T$5=$B9,1,"")</f>
        <v/>
      </c>
      <c r="U9" s="7" t="str">
        <f>IF(U$5=$B9,1,"")</f>
        <v/>
      </c>
      <c r="V9" s="7" t="str">
        <f>IF(V$5=$B9,1,"")</f>
        <v/>
      </c>
      <c r="W9" s="7" t="str">
        <f>IF(W$5=$B9,1,"")</f>
        <v/>
      </c>
      <c r="X9" s="7" t="str">
        <f>IF(X$5=$B9,1,"")</f>
        <v/>
      </c>
      <c r="Y9" s="7" t="str">
        <f>IF(Y$5=$B9,1,"")</f>
        <v/>
      </c>
      <c r="Z9" s="7" t="str">
        <f>IF(Z$5=$B9,1,"")</f>
        <v/>
      </c>
      <c r="AA9" s="7" t="str">
        <f>IF(AA$5=$B9,1,"")</f>
        <v/>
      </c>
      <c r="AB9" s="7" t="str">
        <f>IF(AB$5=$B9,1,"")</f>
        <v/>
      </c>
      <c r="AC9" s="7" t="str">
        <f>IF(AC$5=$B9,1,"")</f>
        <v/>
      </c>
      <c r="AD9" s="7" t="str">
        <f>IF(AD$5=$B9,1,"")</f>
        <v/>
      </c>
      <c r="AE9" s="7" t="str">
        <f>IF(AE$5=$B9,1,"")</f>
        <v/>
      </c>
      <c r="AF9" s="7" t="str">
        <f>IF(AF$5=$B9,1,"")</f>
        <v/>
      </c>
      <c r="AG9" s="7" t="str">
        <f>IF(AG$5=$B9,1,"")</f>
        <v/>
      </c>
      <c r="AH9" s="7" t="str">
        <f>IF(AH$5=$B9,1,"")</f>
        <v/>
      </c>
      <c r="AI9" s="7" t="str">
        <f>IF(AI$5=$B9,1,"")</f>
        <v/>
      </c>
      <c r="AJ9" s="7" t="str">
        <f>IF(AJ$5=$B9,1,"")</f>
        <v/>
      </c>
      <c r="AK9" s="7" t="str">
        <f>IF(AK$5=$B9,1,"")</f>
        <v/>
      </c>
      <c r="AL9" s="7" t="str">
        <f>IF(AL$5=$B9,1,"")</f>
        <v/>
      </c>
      <c r="AM9" s="7" t="str">
        <f>IF(AM$5=$B9,1,"")</f>
        <v/>
      </c>
      <c r="AN9" s="7" t="str">
        <f>IF(AN$5=$B9,1,"")</f>
        <v/>
      </c>
      <c r="AO9" s="7" t="str">
        <f>IF(AO$5=$B9,1,"")</f>
        <v/>
      </c>
      <c r="AP9" s="7" t="str">
        <f>IF(AP$5=$B9,1,"")</f>
        <v/>
      </c>
      <c r="AQ9" s="7" t="str">
        <f>IF(AQ$5=$B9,1,"")</f>
        <v/>
      </c>
      <c r="AR9" s="7" t="str">
        <f>IF(AR$5=$B9,1,"")</f>
        <v/>
      </c>
      <c r="AS9" s="7" t="str">
        <f>IF(AS$5=$B9,1,"")</f>
        <v/>
      </c>
      <c r="AT9" s="7" t="str">
        <f>IF(AT$5=$B9,1,"")</f>
        <v/>
      </c>
      <c r="AU9" s="7" t="str">
        <f>IF(AU$5=$B9,1,"")</f>
        <v/>
      </c>
      <c r="AV9" s="7" t="str">
        <f>IF(AV$5=$B9,1,"")</f>
        <v/>
      </c>
      <c r="AW9" s="7" t="str">
        <f>IF(AW$5=$B9,1,"")</f>
        <v/>
      </c>
      <c r="AX9" s="7" t="str">
        <f>IF(AX$5=$B9,1,"")</f>
        <v/>
      </c>
      <c r="AY9" s="7" t="str">
        <f>IF(AY$5=$B9,1,"")</f>
        <v/>
      </c>
      <c r="AZ9" s="7" t="str">
        <f>IF(AZ$5=$B9,1,"")</f>
        <v/>
      </c>
      <c r="BA9" s="7" t="str">
        <f>IF(BA$5=$B9,1,"")</f>
        <v/>
      </c>
      <c r="BB9" s="7" t="str">
        <f>IF(BB$5=$B9,1,"")</f>
        <v/>
      </c>
      <c r="BC9" s="7" t="str">
        <f>IF(BC$5=$B9,1,"")</f>
        <v/>
      </c>
      <c r="BD9" s="7" t="str">
        <f>IF(BD$5=$B9,1,"")</f>
        <v/>
      </c>
      <c r="BE9" s="7" t="str">
        <f>IF(BE$5=$B9,1,"")</f>
        <v/>
      </c>
      <c r="BF9" s="7" t="str">
        <f>IF(BF$5=$B9,1,"")</f>
        <v/>
      </c>
      <c r="BG9" s="7" t="str">
        <f>IF(BG$5=$B9,1,"")</f>
        <v/>
      </c>
      <c r="BH9" s="7" t="str">
        <f>IF(BH$5=$B9,1,"")</f>
        <v/>
      </c>
      <c r="BI9" s="5">
        <f>IF(ISNUMBER(K9),IF(K9&lt;21,40-(K9-1)*2,1),K9)</f>
        <v>36</v>
      </c>
      <c r="BJ9" s="6">
        <v>3</v>
      </c>
      <c r="BK9" s="6">
        <f>IF(ISNUMBER(BJ9),IF(BJ9&gt;20,1,40-(BJ9-1)*2),BJ9)</f>
        <v>36</v>
      </c>
      <c r="BL9" s="23"/>
      <c r="BM9" s="24">
        <f>IFERROR(SUM(BN9:CG9)+BL9*20,BL9)</f>
        <v>6</v>
      </c>
      <c r="BN9" s="8" t="str">
        <f>IFERROR(VLOOKUP($B9,BN$2:$CH$5,MAX($BN$6:$CG$6)+2-BN$6,0)*BN$7,"")</f>
        <v/>
      </c>
      <c r="BO9" s="8" t="str">
        <f>IFERROR(VLOOKUP($B9,BO$2:$CH$5,MAX($BN$6:$CG$6)+2-BO$6,0)*BO$7,"")</f>
        <v/>
      </c>
      <c r="BP9" s="8" t="str">
        <f>IFERROR(VLOOKUP($B9,BP$2:$CH$5,MAX($BN$6:$CG$6)+2-BP$6,0)*BP$7,"")</f>
        <v/>
      </c>
      <c r="BQ9" s="8">
        <f>IFERROR(VLOOKUP($B9,BQ$2:$CH$5,MAX($BN$6:$CG$6)+2-BQ$6,0)*BQ$7,"")</f>
        <v>6</v>
      </c>
      <c r="BR9" s="8" t="str">
        <f>IFERROR(VLOOKUP($B9,BR$2:$CH$5,MAX($BN$6:$CG$6)+2-BR$6,0)*BR$7,"")</f>
        <v/>
      </c>
      <c r="BS9" s="8" t="str">
        <f>IFERROR(VLOOKUP($B9,BS$2:$CH$5,MAX($BN$6:$CG$6)+2-BS$6,0)*BS$7,"")</f>
        <v/>
      </c>
      <c r="BT9" s="8" t="str">
        <f>IFERROR(VLOOKUP($B9,BT$2:$CH$5,MAX($BN$6:$CG$6)+2-BT$6,0)*BT$7,"")</f>
        <v/>
      </c>
      <c r="BU9" s="8" t="str">
        <f>IFERROR(VLOOKUP($B9,BU$2:$CH$5,MAX($BN$6:$CG$6)+2-BU$6,0)*BU$7,"")</f>
        <v/>
      </c>
      <c r="BV9" s="8" t="str">
        <f>IFERROR(VLOOKUP($B9,BV$2:$CH$5,MAX($BN$6:$CG$6)+2-BV$6,0)*BV$7,"")</f>
        <v/>
      </c>
      <c r="BW9" s="8" t="str">
        <f>IFERROR(VLOOKUP($B9,BW$2:$CH$5,MAX($BN$6:$CG$6)+2-BW$6,0)*BW$7,"")</f>
        <v/>
      </c>
      <c r="BX9" s="8" t="str">
        <f>IFERROR(VLOOKUP($B9,BX$2:$CH$5,MAX($BN$6:$CG$6)+2-BX$6,0)*BX$7,"")</f>
        <v/>
      </c>
      <c r="BY9" s="8" t="str">
        <f>IFERROR(VLOOKUP($B9,BY$2:$CH$5,MAX($BN$6:$CG$6)+2-BY$6,0)*BY$7,"")</f>
        <v/>
      </c>
      <c r="BZ9" s="8" t="str">
        <f>IFERROR(VLOOKUP($B9,BZ$2:$CH$5,MAX($BN$6:$CG$6)+2-BZ$6,0)*BZ$7,"")</f>
        <v/>
      </c>
      <c r="CA9" s="8" t="str">
        <f>IFERROR(VLOOKUP($B9,CA$2:$CH$5,MAX($BN$6:$CG$6)+2-CA$6,0)*CA$7,"")</f>
        <v/>
      </c>
      <c r="CB9" s="8" t="str">
        <f>IFERROR(VLOOKUP($B9,CB$2:$CH$5,MAX($BN$6:$CG$6)+2-CB$6,0)*CB$7,"")</f>
        <v/>
      </c>
      <c r="CC9" s="8" t="str">
        <f>IFERROR(VLOOKUP($B9,CC$2:$CH$5,MAX($BN$6:$CG$6)+2-CC$6,0)*CC$7,"")</f>
        <v/>
      </c>
      <c r="CD9" s="8" t="str">
        <f>IFERROR(VLOOKUP($B9,CD$2:$CH$5,MAX($BN$6:$CG$6)+2-CD$6,0)*CD$7,"")</f>
        <v/>
      </c>
      <c r="CE9" s="8" t="str">
        <f>IFERROR(VLOOKUP($B9,CE$2:$CH$5,MAX($BN$6:$CG$6)+2-CE$6,0)*CE$7,"")</f>
        <v/>
      </c>
      <c r="CF9" s="8" t="str">
        <f>IFERROR(VLOOKUP($B9,CF$2:$CH$5,MAX($BN$6:$CG$6)+2-CF$6,0)*CF$7,"")</f>
        <v/>
      </c>
      <c r="CG9" s="8" t="str">
        <f>IFERROR(VLOOKUP($B9,CG$2:$CH$5,MAX($BN$6:$CG$6)+2-CG$6,0)*CG$7,"")</f>
        <v/>
      </c>
      <c r="CI9" s="40">
        <v>2</v>
      </c>
      <c r="CJ9" s="41">
        <v>7</v>
      </c>
    </row>
    <row r="10" spans="1:88" x14ac:dyDescent="0.2">
      <c r="A10" s="38">
        <v>3</v>
      </c>
      <c r="B10" s="69">
        <v>119</v>
      </c>
      <c r="C10" s="46">
        <v>10079642236</v>
      </c>
      <c r="D10" s="46" t="s">
        <v>131</v>
      </c>
      <c r="E10" s="46" t="s">
        <v>51</v>
      </c>
      <c r="F10" s="47">
        <v>2007</v>
      </c>
      <c r="G10" s="45" t="s">
        <v>124</v>
      </c>
      <c r="H10" s="3">
        <f>IFERROR(J10+BI10+BK10+BM10,-1000)</f>
        <v>108</v>
      </c>
      <c r="I10" s="4">
        <v>3</v>
      </c>
      <c r="J10" s="4">
        <f>IF(ISNUMBER(I10),IF(I10&lt;21,40-(I10-1)*2,1),I10)</f>
        <v>36</v>
      </c>
      <c r="K10" s="5">
        <f>RANK(M10,$M$8:$M$19,1)</f>
        <v>2</v>
      </c>
      <c r="L10" s="5">
        <v>9</v>
      </c>
      <c r="M10" s="5">
        <f>N10+L10/10</f>
        <v>2.9</v>
      </c>
      <c r="N10" s="5">
        <f>RANK(O10,$O$8:$O$19,0)</f>
        <v>2</v>
      </c>
      <c r="O10" s="5">
        <f>SUM(P10:BH10)</f>
        <v>1</v>
      </c>
      <c r="P10" s="7" t="str">
        <f>IF(P$5=$B10,1,"")</f>
        <v/>
      </c>
      <c r="Q10" s="7" t="str">
        <f>IF(Q$5=$B10,1,"")</f>
        <v/>
      </c>
      <c r="R10" s="7">
        <f>IF(R$5=$B10,1,"")</f>
        <v>1</v>
      </c>
      <c r="S10" s="7" t="str">
        <f>IF(S$5=$B10,1,"")</f>
        <v/>
      </c>
      <c r="T10" s="7" t="str">
        <f>IF(T$5=$B10,1,"")</f>
        <v/>
      </c>
      <c r="U10" s="7" t="str">
        <f>IF(U$5=$B10,1,"")</f>
        <v/>
      </c>
      <c r="V10" s="7" t="str">
        <f>IF(V$5=$B10,1,"")</f>
        <v/>
      </c>
      <c r="W10" s="7" t="str">
        <f>IF(W$5=$B10,1,"")</f>
        <v/>
      </c>
      <c r="X10" s="7" t="str">
        <f>IF(X$5=$B10,1,"")</f>
        <v/>
      </c>
      <c r="Y10" s="7" t="str">
        <f>IF(Y$5=$B10,1,"")</f>
        <v/>
      </c>
      <c r="Z10" s="7" t="str">
        <f>IF(Z$5=$B10,1,"")</f>
        <v/>
      </c>
      <c r="AA10" s="7" t="str">
        <f>IF(AA$5=$B10,1,"")</f>
        <v/>
      </c>
      <c r="AB10" s="7" t="str">
        <f>IF(AB$5=$B10,1,"")</f>
        <v/>
      </c>
      <c r="AC10" s="7" t="str">
        <f>IF(AC$5=$B10,1,"")</f>
        <v/>
      </c>
      <c r="AD10" s="7" t="str">
        <f>IF(AD$5=$B10,1,"")</f>
        <v/>
      </c>
      <c r="AE10" s="7" t="str">
        <f>IF(AE$5=$B10,1,"")</f>
        <v/>
      </c>
      <c r="AF10" s="7" t="str">
        <f>IF(AF$5=$B10,1,"")</f>
        <v/>
      </c>
      <c r="AG10" s="7" t="str">
        <f>IF(AG$5=$B10,1,"")</f>
        <v/>
      </c>
      <c r="AH10" s="7" t="str">
        <f>IF(AH$5=$B10,1,"")</f>
        <v/>
      </c>
      <c r="AI10" s="7" t="str">
        <f>IF(AI$5=$B10,1,"")</f>
        <v/>
      </c>
      <c r="AJ10" s="7" t="str">
        <f>IF(AJ$5=$B10,1,"")</f>
        <v/>
      </c>
      <c r="AK10" s="7" t="str">
        <f>IF(AK$5=$B10,1,"")</f>
        <v/>
      </c>
      <c r="AL10" s="7" t="str">
        <f>IF(AL$5=$B10,1,"")</f>
        <v/>
      </c>
      <c r="AM10" s="7" t="str">
        <f>IF(AM$5=$B10,1,"")</f>
        <v/>
      </c>
      <c r="AN10" s="7" t="str">
        <f>IF(AN$5=$B10,1,"")</f>
        <v/>
      </c>
      <c r="AO10" s="7" t="str">
        <f>IF(AO$5=$B10,1,"")</f>
        <v/>
      </c>
      <c r="AP10" s="7" t="str">
        <f>IF(AP$5=$B10,1,"")</f>
        <v/>
      </c>
      <c r="AQ10" s="7" t="str">
        <f>IF(AQ$5=$B10,1,"")</f>
        <v/>
      </c>
      <c r="AR10" s="7" t="str">
        <f>IF(AR$5=$B10,1,"")</f>
        <v/>
      </c>
      <c r="AS10" s="7" t="str">
        <f>IF(AS$5=$B10,1,"")</f>
        <v/>
      </c>
      <c r="AT10" s="7" t="str">
        <f>IF(AT$5=$B10,1,"")</f>
        <v/>
      </c>
      <c r="AU10" s="7" t="str">
        <f>IF(AU$5=$B10,1,"")</f>
        <v/>
      </c>
      <c r="AV10" s="7" t="str">
        <f>IF(AV$5=$B10,1,"")</f>
        <v/>
      </c>
      <c r="AW10" s="7" t="str">
        <f>IF(AW$5=$B10,1,"")</f>
        <v/>
      </c>
      <c r="AX10" s="7" t="str">
        <f>IF(AX$5=$B10,1,"")</f>
        <v/>
      </c>
      <c r="AY10" s="7" t="str">
        <f>IF(AY$5=$B10,1,"")</f>
        <v/>
      </c>
      <c r="AZ10" s="7" t="str">
        <f>IF(AZ$5=$B10,1,"")</f>
        <v/>
      </c>
      <c r="BA10" s="7" t="str">
        <f>IF(BA$5=$B10,1,"")</f>
        <v/>
      </c>
      <c r="BB10" s="7" t="str">
        <f>IF(BB$5=$B10,1,"")</f>
        <v/>
      </c>
      <c r="BC10" s="7" t="str">
        <f>IF(BC$5=$B10,1,"")</f>
        <v/>
      </c>
      <c r="BD10" s="7" t="str">
        <f>IF(BD$5=$B10,1,"")</f>
        <v/>
      </c>
      <c r="BE10" s="7" t="str">
        <f>IF(BE$5=$B10,1,"")</f>
        <v/>
      </c>
      <c r="BF10" s="7" t="str">
        <f>IF(BF$5=$B10,1,"")</f>
        <v/>
      </c>
      <c r="BG10" s="7" t="str">
        <f>IF(BG$5=$B10,1,"")</f>
        <v/>
      </c>
      <c r="BH10" s="7" t="str">
        <f>IF(BH$5=$B10,1,"")</f>
        <v/>
      </c>
      <c r="BI10" s="5">
        <f>IF(ISNUMBER(K10),IF(K10&lt;21,40-(K10-1)*2,1),K10)</f>
        <v>38</v>
      </c>
      <c r="BJ10" s="6">
        <v>6</v>
      </c>
      <c r="BK10" s="6">
        <f>IF(ISNUMBER(BJ10),IF(BJ10&gt;20,1,40-(BJ10-1)*2),BJ10)</f>
        <v>30</v>
      </c>
      <c r="BL10" s="23"/>
      <c r="BM10" s="24">
        <f>IFERROR(SUM(BN10:CG10)+BL10*20,BL10)</f>
        <v>4</v>
      </c>
      <c r="BN10" s="8" t="str">
        <f>IFERROR(VLOOKUP($B10,BN$2:$CH$5,MAX($BN$6:$CG$6)+2-BN$6,0)*BN$7,"")</f>
        <v/>
      </c>
      <c r="BO10" s="8" t="str">
        <f>IFERROR(VLOOKUP($B10,BO$2:$CH$5,MAX($BN$6:$CG$6)+2-BO$6,0)*BO$7,"")</f>
        <v/>
      </c>
      <c r="BP10" s="8" t="str">
        <f>IFERROR(VLOOKUP($B10,BP$2:$CH$5,MAX($BN$6:$CG$6)+2-BP$6,0)*BP$7,"")</f>
        <v/>
      </c>
      <c r="BQ10" s="8">
        <f>IFERROR(VLOOKUP($B10,BQ$2:$CH$5,MAX($BN$6:$CG$6)+2-BQ$6,0)*BQ$7,"")</f>
        <v>4</v>
      </c>
      <c r="BR10" s="8" t="str">
        <f>IFERROR(VLOOKUP($B10,BR$2:$CH$5,MAX($BN$6:$CG$6)+2-BR$6,0)*BR$7,"")</f>
        <v/>
      </c>
      <c r="BS10" s="8" t="str">
        <f>IFERROR(VLOOKUP($B10,BS$2:$CH$5,MAX($BN$6:$CG$6)+2-BS$6,0)*BS$7,"")</f>
        <v/>
      </c>
      <c r="BT10" s="8" t="str">
        <f>IFERROR(VLOOKUP($B10,BT$2:$CH$5,MAX($BN$6:$CG$6)+2-BT$6,0)*BT$7,"")</f>
        <v/>
      </c>
      <c r="BU10" s="8" t="str">
        <f>IFERROR(VLOOKUP($B10,BU$2:$CH$5,MAX($BN$6:$CG$6)+2-BU$6,0)*BU$7,"")</f>
        <v/>
      </c>
      <c r="BV10" s="8" t="str">
        <f>IFERROR(VLOOKUP($B10,BV$2:$CH$5,MAX($BN$6:$CG$6)+2-BV$6,0)*BV$7,"")</f>
        <v/>
      </c>
      <c r="BW10" s="8" t="str">
        <f>IFERROR(VLOOKUP($B10,BW$2:$CH$5,MAX($BN$6:$CG$6)+2-BW$6,0)*BW$7,"")</f>
        <v/>
      </c>
      <c r="BX10" s="8" t="str">
        <f>IFERROR(VLOOKUP($B10,BX$2:$CH$5,MAX($BN$6:$CG$6)+2-BX$6,0)*BX$7,"")</f>
        <v/>
      </c>
      <c r="BY10" s="8" t="str">
        <f>IFERROR(VLOOKUP($B10,BY$2:$CH$5,MAX($BN$6:$CG$6)+2-BY$6,0)*BY$7,"")</f>
        <v/>
      </c>
      <c r="BZ10" s="8" t="str">
        <f>IFERROR(VLOOKUP($B10,BZ$2:$CH$5,MAX($BN$6:$CG$6)+2-BZ$6,0)*BZ$7,"")</f>
        <v/>
      </c>
      <c r="CA10" s="8" t="str">
        <f>IFERROR(VLOOKUP($B10,CA$2:$CH$5,MAX($BN$6:$CG$6)+2-CA$6,0)*CA$7,"")</f>
        <v/>
      </c>
      <c r="CB10" s="8" t="str">
        <f>IFERROR(VLOOKUP($B10,CB$2:$CH$5,MAX($BN$6:$CG$6)+2-CB$6,0)*CB$7,"")</f>
        <v/>
      </c>
      <c r="CC10" s="8" t="str">
        <f>IFERROR(VLOOKUP($B10,CC$2:$CH$5,MAX($BN$6:$CG$6)+2-CC$6,0)*CC$7,"")</f>
        <v/>
      </c>
      <c r="CD10" s="8" t="str">
        <f>IFERROR(VLOOKUP($B10,CD$2:$CH$5,MAX($BN$6:$CG$6)+2-CD$6,0)*CD$7,"")</f>
        <v/>
      </c>
      <c r="CE10" s="8" t="str">
        <f>IFERROR(VLOOKUP($B10,CE$2:$CH$5,MAX($BN$6:$CG$6)+2-CE$6,0)*CE$7,"")</f>
        <v/>
      </c>
      <c r="CF10" s="8" t="str">
        <f>IFERROR(VLOOKUP($B10,CF$2:$CH$5,MAX($BN$6:$CG$6)+2-CF$6,0)*CF$7,"")</f>
        <v/>
      </c>
      <c r="CG10" s="8" t="str">
        <f>IFERROR(VLOOKUP($B10,CG$2:$CH$5,MAX($BN$6:$CG$6)+2-CG$6,0)*CG$7,"")</f>
        <v/>
      </c>
      <c r="CI10" s="40">
        <v>3</v>
      </c>
      <c r="CJ10" s="41"/>
    </row>
    <row r="11" spans="1:88" x14ac:dyDescent="0.2">
      <c r="A11" s="38">
        <v>4</v>
      </c>
      <c r="B11" s="69">
        <v>29</v>
      </c>
      <c r="C11" s="47">
        <v>10083214967</v>
      </c>
      <c r="D11" s="46" t="s">
        <v>127</v>
      </c>
      <c r="E11" s="46" t="s">
        <v>107</v>
      </c>
      <c r="F11" s="45"/>
      <c r="G11" s="47" t="s">
        <v>124</v>
      </c>
      <c r="H11" s="3">
        <f>IFERROR(J11+BI11+BK11+BM11,-1000)</f>
        <v>104</v>
      </c>
      <c r="I11" s="4">
        <v>2</v>
      </c>
      <c r="J11" s="4">
        <f>IF(ISNUMBER(I11),IF(I11&lt;21,40-(I11-1)*2,1),I11)</f>
        <v>38</v>
      </c>
      <c r="K11" s="5">
        <f>RANK(M11,$M$8:$M$19,1)</f>
        <v>4</v>
      </c>
      <c r="L11" s="5">
        <v>3</v>
      </c>
      <c r="M11" s="5">
        <f>N11+L11/10</f>
        <v>3.3</v>
      </c>
      <c r="N11" s="5">
        <f>RANK(O11,$O$8:$O$19,0)</f>
        <v>3</v>
      </c>
      <c r="O11" s="5">
        <f>SUM(P11:BH11)</f>
        <v>0</v>
      </c>
      <c r="P11" s="7" t="str">
        <f>IF(P$5=$B11,1,"")</f>
        <v/>
      </c>
      <c r="Q11" s="7" t="str">
        <f>IF(Q$5=$B11,1,"")</f>
        <v/>
      </c>
      <c r="R11" s="7" t="str">
        <f>IF(R$5=$B11,1,"")</f>
        <v/>
      </c>
      <c r="S11" s="7" t="str">
        <f>IF(S$5=$B11,1,"")</f>
        <v/>
      </c>
      <c r="T11" s="7" t="str">
        <f>IF(T$5=$B11,1,"")</f>
        <v/>
      </c>
      <c r="U11" s="7" t="str">
        <f>IF(U$5=$B11,1,"")</f>
        <v/>
      </c>
      <c r="V11" s="7" t="str">
        <f>IF(V$5=$B11,1,"")</f>
        <v/>
      </c>
      <c r="W11" s="7" t="str">
        <f>IF(W$5=$B11,1,"")</f>
        <v/>
      </c>
      <c r="X11" s="7" t="str">
        <f>IF(X$5=$B11,1,"")</f>
        <v/>
      </c>
      <c r="Y11" s="7" t="str">
        <f>IF(Y$5=$B11,1,"")</f>
        <v/>
      </c>
      <c r="Z11" s="7" t="str">
        <f>IF(Z$5=$B11,1,"")</f>
        <v/>
      </c>
      <c r="AA11" s="7" t="str">
        <f>IF(AA$5=$B11,1,"")</f>
        <v/>
      </c>
      <c r="AB11" s="7" t="str">
        <f>IF(AB$5=$B11,1,"")</f>
        <v/>
      </c>
      <c r="AC11" s="7" t="str">
        <f>IF(AC$5=$B11,1,"")</f>
        <v/>
      </c>
      <c r="AD11" s="7" t="str">
        <f>IF(AD$5=$B11,1,"")</f>
        <v/>
      </c>
      <c r="AE11" s="7" t="str">
        <f>IF(AE$5=$B11,1,"")</f>
        <v/>
      </c>
      <c r="AF11" s="7" t="str">
        <f>IF(AF$5=$B11,1,"")</f>
        <v/>
      </c>
      <c r="AG11" s="7" t="str">
        <f>IF(AG$5=$B11,1,"")</f>
        <v/>
      </c>
      <c r="AH11" s="7" t="str">
        <f>IF(AH$5=$B11,1,"")</f>
        <v/>
      </c>
      <c r="AI11" s="7" t="str">
        <f>IF(AI$5=$B11,1,"")</f>
        <v/>
      </c>
      <c r="AJ11" s="7" t="str">
        <f>IF(AJ$5=$B11,1,"")</f>
        <v/>
      </c>
      <c r="AK11" s="7" t="str">
        <f>IF(AK$5=$B11,1,"")</f>
        <v/>
      </c>
      <c r="AL11" s="7" t="str">
        <f>IF(AL$5=$B11,1,"")</f>
        <v/>
      </c>
      <c r="AM11" s="7" t="str">
        <f>IF(AM$5=$B11,1,"")</f>
        <v/>
      </c>
      <c r="AN11" s="7" t="str">
        <f>IF(AN$5=$B11,1,"")</f>
        <v/>
      </c>
      <c r="AO11" s="7" t="str">
        <f>IF(AO$5=$B11,1,"")</f>
        <v/>
      </c>
      <c r="AP11" s="7" t="str">
        <f>IF(AP$5=$B11,1,"")</f>
        <v/>
      </c>
      <c r="AQ11" s="7" t="str">
        <f>IF(AQ$5=$B11,1,"")</f>
        <v/>
      </c>
      <c r="AR11" s="7" t="str">
        <f>IF(AR$5=$B11,1,"")</f>
        <v/>
      </c>
      <c r="AS11" s="7" t="str">
        <f>IF(AS$5=$B11,1,"")</f>
        <v/>
      </c>
      <c r="AT11" s="7" t="str">
        <f>IF(AT$5=$B11,1,"")</f>
        <v/>
      </c>
      <c r="AU11" s="7" t="str">
        <f>IF(AU$5=$B11,1,"")</f>
        <v/>
      </c>
      <c r="AV11" s="7" t="str">
        <f>IF(AV$5=$B11,1,"")</f>
        <v/>
      </c>
      <c r="AW11" s="7" t="str">
        <f>IF(AW$5=$B11,1,"")</f>
        <v/>
      </c>
      <c r="AX11" s="7" t="str">
        <f>IF(AX$5=$B11,1,"")</f>
        <v/>
      </c>
      <c r="AY11" s="7" t="str">
        <f>IF(AY$5=$B11,1,"")</f>
        <v/>
      </c>
      <c r="AZ11" s="7" t="str">
        <f>IF(AZ$5=$B11,1,"")</f>
        <v/>
      </c>
      <c r="BA11" s="7" t="str">
        <f>IF(BA$5=$B11,1,"")</f>
        <v/>
      </c>
      <c r="BB11" s="7" t="str">
        <f>IF(BB$5=$B11,1,"")</f>
        <v/>
      </c>
      <c r="BC11" s="7" t="str">
        <f>IF(BC$5=$B11,1,"")</f>
        <v/>
      </c>
      <c r="BD11" s="7" t="str">
        <f>IF(BD$5=$B11,1,"")</f>
        <v/>
      </c>
      <c r="BE11" s="7" t="str">
        <f>IF(BE$5=$B11,1,"")</f>
        <v/>
      </c>
      <c r="BF11" s="7" t="str">
        <f>IF(BF$5=$B11,1,"")</f>
        <v/>
      </c>
      <c r="BG11" s="7" t="str">
        <f>IF(BG$5=$B11,1,"")</f>
        <v/>
      </c>
      <c r="BH11" s="7" t="str">
        <f>IF(BH$5=$B11,1,"")</f>
        <v/>
      </c>
      <c r="BI11" s="5">
        <f>IF(ISNUMBER(K11),IF(K11&lt;21,40-(K11-1)*2,1),K11)</f>
        <v>34</v>
      </c>
      <c r="BJ11" s="6">
        <v>7</v>
      </c>
      <c r="BK11" s="6">
        <f>IF(ISNUMBER(BJ11),IF(BJ11&gt;20,1,40-(BJ11-1)*2),BJ11)</f>
        <v>28</v>
      </c>
      <c r="BL11" s="23"/>
      <c r="BM11" s="24">
        <f>IFERROR(SUM(BN11:CG11)+BL11*20,BL11)</f>
        <v>4</v>
      </c>
      <c r="BN11" s="8" t="str">
        <f>IFERROR(VLOOKUP($B11,BN$2:$CH$5,MAX($BN$6:$CG$6)+2-BN$6,0)*BN$7,"")</f>
        <v/>
      </c>
      <c r="BO11" s="8" t="str">
        <f>IFERROR(VLOOKUP($B11,BO$2:$CH$5,MAX($BN$6:$CG$6)+2-BO$6,0)*BO$7,"")</f>
        <v/>
      </c>
      <c r="BP11" s="8">
        <f>IFERROR(VLOOKUP($B11,BP$2:$CH$5,MAX($BN$6:$CG$6)+2-BP$6,0)*BP$7,"")</f>
        <v>2</v>
      </c>
      <c r="BQ11" s="8">
        <f>IFERROR(VLOOKUP($B11,BQ$2:$CH$5,MAX($BN$6:$CG$6)+2-BQ$6,0)*BQ$7,"")</f>
        <v>2</v>
      </c>
      <c r="BR11" s="8" t="str">
        <f>IFERROR(VLOOKUP($B11,BR$2:$CH$5,MAX($BN$6:$CG$6)+2-BR$6,0)*BR$7,"")</f>
        <v/>
      </c>
      <c r="BS11" s="8" t="str">
        <f>IFERROR(VLOOKUP($B11,BS$2:$CH$5,MAX($BN$6:$CG$6)+2-BS$6,0)*BS$7,"")</f>
        <v/>
      </c>
      <c r="BT11" s="8" t="str">
        <f>IFERROR(VLOOKUP($B11,BT$2:$CH$5,MAX($BN$6:$CG$6)+2-BT$6,0)*BT$7,"")</f>
        <v/>
      </c>
      <c r="BU11" s="8" t="str">
        <f>IFERROR(VLOOKUP($B11,BU$2:$CH$5,MAX($BN$6:$CG$6)+2-BU$6,0)*BU$7,"")</f>
        <v/>
      </c>
      <c r="BV11" s="8" t="str">
        <f>IFERROR(VLOOKUP($B11,BV$2:$CH$5,MAX($BN$6:$CG$6)+2-BV$6,0)*BV$7,"")</f>
        <v/>
      </c>
      <c r="BW11" s="8" t="str">
        <f>IFERROR(VLOOKUP($B11,BW$2:$CH$5,MAX($BN$6:$CG$6)+2-BW$6,0)*BW$7,"")</f>
        <v/>
      </c>
      <c r="BX11" s="8" t="str">
        <f>IFERROR(VLOOKUP($B11,BX$2:$CH$5,MAX($BN$6:$CG$6)+2-BX$6,0)*BX$7,"")</f>
        <v/>
      </c>
      <c r="BY11" s="8" t="str">
        <f>IFERROR(VLOOKUP($B11,BY$2:$CH$5,MAX($BN$6:$CG$6)+2-BY$6,0)*BY$7,"")</f>
        <v/>
      </c>
      <c r="BZ11" s="8" t="str">
        <f>IFERROR(VLOOKUP($B11,BZ$2:$CH$5,MAX($BN$6:$CG$6)+2-BZ$6,0)*BZ$7,"")</f>
        <v/>
      </c>
      <c r="CA11" s="8" t="str">
        <f>IFERROR(VLOOKUP($B11,CA$2:$CH$5,MAX($BN$6:$CG$6)+2-CA$6,0)*CA$7,"")</f>
        <v/>
      </c>
      <c r="CB11" s="8" t="str">
        <f>IFERROR(VLOOKUP($B11,CB$2:$CH$5,MAX($BN$6:$CG$6)+2-CB$6,0)*CB$7,"")</f>
        <v/>
      </c>
      <c r="CC11" s="8" t="str">
        <f>IFERROR(VLOOKUP($B11,CC$2:$CH$5,MAX($BN$6:$CG$6)+2-CC$6,0)*CC$7,"")</f>
        <v/>
      </c>
      <c r="CD11" s="8" t="str">
        <f>IFERROR(VLOOKUP($B11,CD$2:$CH$5,MAX($BN$6:$CG$6)+2-CD$6,0)*CD$7,"")</f>
        <v/>
      </c>
      <c r="CE11" s="8" t="str">
        <f>IFERROR(VLOOKUP($B11,CE$2:$CH$5,MAX($BN$6:$CG$6)+2-CE$6,0)*CE$7,"")</f>
        <v/>
      </c>
      <c r="CF11" s="8" t="str">
        <f>IFERROR(VLOOKUP($B11,CF$2:$CH$5,MAX($BN$6:$CG$6)+2-CF$6,0)*CF$7,"")</f>
        <v/>
      </c>
      <c r="CG11" s="8" t="str">
        <f>IFERROR(VLOOKUP($B11,CG$2:$CH$5,MAX($BN$6:$CG$6)+2-CG$6,0)*CG$7,"")</f>
        <v/>
      </c>
      <c r="CI11" s="40">
        <v>4</v>
      </c>
      <c r="CJ11" s="41"/>
    </row>
    <row r="12" spans="1:88" x14ac:dyDescent="0.2">
      <c r="A12" s="38">
        <v>5</v>
      </c>
      <c r="B12" s="69">
        <v>30</v>
      </c>
      <c r="C12" s="47">
        <v>10077886334</v>
      </c>
      <c r="D12" s="46" t="s">
        <v>128</v>
      </c>
      <c r="E12" s="46" t="s">
        <v>129</v>
      </c>
      <c r="F12" s="45"/>
      <c r="G12" s="47" t="s">
        <v>124</v>
      </c>
      <c r="H12" s="3">
        <f>IFERROR(J12+BI12+BK12+BM12,-1000)</f>
        <v>99</v>
      </c>
      <c r="I12" s="4">
        <v>8</v>
      </c>
      <c r="J12" s="4">
        <f>IF(ISNUMBER(I12),IF(I12&lt;21,40-(I12-1)*2,1),I12)</f>
        <v>26</v>
      </c>
      <c r="K12" s="5">
        <f>RANK(M12,$M$8:$M$19,1)</f>
        <v>5</v>
      </c>
      <c r="L12" s="5">
        <v>4</v>
      </c>
      <c r="M12" s="5">
        <f>N12+L12/10</f>
        <v>3.4</v>
      </c>
      <c r="N12" s="5">
        <f>RANK(O12,$O$8:$O$19,0)</f>
        <v>3</v>
      </c>
      <c r="O12" s="5">
        <f>SUM(P12:BH12)</f>
        <v>0</v>
      </c>
      <c r="P12" s="7" t="str">
        <f>IF(P$5=$B12,1,"")</f>
        <v/>
      </c>
      <c r="Q12" s="7" t="str">
        <f>IF(Q$5=$B12,1,"")</f>
        <v/>
      </c>
      <c r="R12" s="7" t="str">
        <f>IF(R$5=$B12,1,"")</f>
        <v/>
      </c>
      <c r="S12" s="7" t="str">
        <f>IF(S$5=$B12,1,"")</f>
        <v/>
      </c>
      <c r="T12" s="7" t="str">
        <f>IF(T$5=$B12,1,"")</f>
        <v/>
      </c>
      <c r="U12" s="7" t="str">
        <f>IF(U$5=$B12,1,"")</f>
        <v/>
      </c>
      <c r="V12" s="7" t="str">
        <f>IF(V$5=$B12,1,"")</f>
        <v/>
      </c>
      <c r="W12" s="7" t="str">
        <f>IF(W$5=$B12,1,"")</f>
        <v/>
      </c>
      <c r="X12" s="7" t="str">
        <f>IF(X$5=$B12,1,"")</f>
        <v/>
      </c>
      <c r="Y12" s="7" t="str">
        <f>IF(Y$5=$B12,1,"")</f>
        <v/>
      </c>
      <c r="Z12" s="7" t="str">
        <f>IF(Z$5=$B12,1,"")</f>
        <v/>
      </c>
      <c r="AA12" s="7" t="str">
        <f>IF(AA$5=$B12,1,"")</f>
        <v/>
      </c>
      <c r="AB12" s="7" t="str">
        <f>IF(AB$5=$B12,1,"")</f>
        <v/>
      </c>
      <c r="AC12" s="7" t="str">
        <f>IF(AC$5=$B12,1,"")</f>
        <v/>
      </c>
      <c r="AD12" s="7" t="str">
        <f>IF(AD$5=$B12,1,"")</f>
        <v/>
      </c>
      <c r="AE12" s="7" t="str">
        <f>IF(AE$5=$B12,1,"")</f>
        <v/>
      </c>
      <c r="AF12" s="7" t="str">
        <f>IF(AF$5=$B12,1,"")</f>
        <v/>
      </c>
      <c r="AG12" s="7" t="str">
        <f>IF(AG$5=$B12,1,"")</f>
        <v/>
      </c>
      <c r="AH12" s="7" t="str">
        <f>IF(AH$5=$B12,1,"")</f>
        <v/>
      </c>
      <c r="AI12" s="7" t="str">
        <f>IF(AI$5=$B12,1,"")</f>
        <v/>
      </c>
      <c r="AJ12" s="7" t="str">
        <f>IF(AJ$5=$B12,1,"")</f>
        <v/>
      </c>
      <c r="AK12" s="7" t="str">
        <f>IF(AK$5=$B12,1,"")</f>
        <v/>
      </c>
      <c r="AL12" s="7" t="str">
        <f>IF(AL$5=$B12,1,"")</f>
        <v/>
      </c>
      <c r="AM12" s="7" t="str">
        <f>IF(AM$5=$B12,1,"")</f>
        <v/>
      </c>
      <c r="AN12" s="7" t="str">
        <f>IF(AN$5=$B12,1,"")</f>
        <v/>
      </c>
      <c r="AO12" s="7" t="str">
        <f>IF(AO$5=$B12,1,"")</f>
        <v/>
      </c>
      <c r="AP12" s="7" t="str">
        <f>IF(AP$5=$B12,1,"")</f>
        <v/>
      </c>
      <c r="AQ12" s="7" t="str">
        <f>IF(AQ$5=$B12,1,"")</f>
        <v/>
      </c>
      <c r="AR12" s="7" t="str">
        <f>IF(AR$5=$B12,1,"")</f>
        <v/>
      </c>
      <c r="AS12" s="7" t="str">
        <f>IF(AS$5=$B12,1,"")</f>
        <v/>
      </c>
      <c r="AT12" s="7" t="str">
        <f>IF(AT$5=$B12,1,"")</f>
        <v/>
      </c>
      <c r="AU12" s="7" t="str">
        <f>IF(AU$5=$B12,1,"")</f>
        <v/>
      </c>
      <c r="AV12" s="7" t="str">
        <f>IF(AV$5=$B12,1,"")</f>
        <v/>
      </c>
      <c r="AW12" s="7" t="str">
        <f>IF(AW$5=$B12,1,"")</f>
        <v/>
      </c>
      <c r="AX12" s="7" t="str">
        <f>IF(AX$5=$B12,1,"")</f>
        <v/>
      </c>
      <c r="AY12" s="7" t="str">
        <f>IF(AY$5=$B12,1,"")</f>
        <v/>
      </c>
      <c r="AZ12" s="7" t="str">
        <f>IF(AZ$5=$B12,1,"")</f>
        <v/>
      </c>
      <c r="BA12" s="7" t="str">
        <f>IF(BA$5=$B12,1,"")</f>
        <v/>
      </c>
      <c r="BB12" s="7" t="str">
        <f>IF(BB$5=$B12,1,"")</f>
        <v/>
      </c>
      <c r="BC12" s="7" t="str">
        <f>IF(BC$5=$B12,1,"")</f>
        <v/>
      </c>
      <c r="BD12" s="7" t="str">
        <f>IF(BD$5=$B12,1,"")</f>
        <v/>
      </c>
      <c r="BE12" s="7" t="str">
        <f>IF(BE$5=$B12,1,"")</f>
        <v/>
      </c>
      <c r="BF12" s="7" t="str">
        <f>IF(BF$5=$B12,1,"")</f>
        <v/>
      </c>
      <c r="BG12" s="7" t="str">
        <f>IF(BG$5=$B12,1,"")</f>
        <v/>
      </c>
      <c r="BH12" s="7" t="str">
        <f>IF(BH$5=$B12,1,"")</f>
        <v/>
      </c>
      <c r="BI12" s="5">
        <f>IF(ISNUMBER(K12),IF(K12&lt;21,40-(K12-1)*2,1),K12)</f>
        <v>32</v>
      </c>
      <c r="BJ12" s="6">
        <v>2</v>
      </c>
      <c r="BK12" s="6">
        <f>IF(ISNUMBER(BJ12),IF(BJ12&gt;20,1,40-(BJ12-1)*2),BJ12)</f>
        <v>38</v>
      </c>
      <c r="BL12" s="23"/>
      <c r="BM12" s="24">
        <f>IFERROR(SUM(BN12:CG12)+BL12*20,BL12)</f>
        <v>3</v>
      </c>
      <c r="BN12" s="8">
        <f>IFERROR(VLOOKUP($B12,BN$2:$CH$5,MAX($BN$6:$CG$6)+2-BN$6,0)*BN$7,"")</f>
        <v>3</v>
      </c>
      <c r="BO12" s="8" t="str">
        <f>IFERROR(VLOOKUP($B12,BO$2:$CH$5,MAX($BN$6:$CG$6)+2-BO$6,0)*BO$7,"")</f>
        <v/>
      </c>
      <c r="BP12" s="8" t="str">
        <f>IFERROR(VLOOKUP($B12,BP$2:$CH$5,MAX($BN$6:$CG$6)+2-BP$6,0)*BP$7,"")</f>
        <v/>
      </c>
      <c r="BQ12" s="8" t="str">
        <f>IFERROR(VLOOKUP($B12,BQ$2:$CH$5,MAX($BN$6:$CG$6)+2-BQ$6,0)*BQ$7,"")</f>
        <v/>
      </c>
      <c r="BR12" s="8" t="str">
        <f>IFERROR(VLOOKUP($B12,BR$2:$CH$5,MAX($BN$6:$CG$6)+2-BR$6,0)*BR$7,"")</f>
        <v/>
      </c>
      <c r="BS12" s="8" t="str">
        <f>IFERROR(VLOOKUP($B12,BS$2:$CH$5,MAX($BN$6:$CG$6)+2-BS$6,0)*BS$7,"")</f>
        <v/>
      </c>
      <c r="BT12" s="8" t="str">
        <f>IFERROR(VLOOKUP($B12,BT$2:$CH$5,MAX($BN$6:$CG$6)+2-BT$6,0)*BT$7,"")</f>
        <v/>
      </c>
      <c r="BU12" s="8" t="str">
        <f>IFERROR(VLOOKUP($B12,BU$2:$CH$5,MAX($BN$6:$CG$6)+2-BU$6,0)*BU$7,"")</f>
        <v/>
      </c>
      <c r="BV12" s="8" t="str">
        <f>IFERROR(VLOOKUP($B12,BV$2:$CH$5,MAX($BN$6:$CG$6)+2-BV$6,0)*BV$7,"")</f>
        <v/>
      </c>
      <c r="BW12" s="8" t="str">
        <f>IFERROR(VLOOKUP($B12,BW$2:$CH$5,MAX($BN$6:$CG$6)+2-BW$6,0)*BW$7,"")</f>
        <v/>
      </c>
      <c r="BX12" s="8" t="str">
        <f>IFERROR(VLOOKUP($B12,BX$2:$CH$5,MAX($BN$6:$CG$6)+2-BX$6,0)*BX$7,"")</f>
        <v/>
      </c>
      <c r="BY12" s="8" t="str">
        <f>IFERROR(VLOOKUP($B12,BY$2:$CH$5,MAX($BN$6:$CG$6)+2-BY$6,0)*BY$7,"")</f>
        <v/>
      </c>
      <c r="BZ12" s="8" t="str">
        <f>IFERROR(VLOOKUP($B12,BZ$2:$CH$5,MAX($BN$6:$CG$6)+2-BZ$6,0)*BZ$7,"")</f>
        <v/>
      </c>
      <c r="CA12" s="8" t="str">
        <f>IFERROR(VLOOKUP($B12,CA$2:$CH$5,MAX($BN$6:$CG$6)+2-CA$6,0)*CA$7,"")</f>
        <v/>
      </c>
      <c r="CB12" s="8" t="str">
        <f>IFERROR(VLOOKUP($B12,CB$2:$CH$5,MAX($BN$6:$CG$6)+2-CB$6,0)*CB$7,"")</f>
        <v/>
      </c>
      <c r="CC12" s="8" t="str">
        <f>IFERROR(VLOOKUP($B12,CC$2:$CH$5,MAX($BN$6:$CG$6)+2-CC$6,0)*CC$7,"")</f>
        <v/>
      </c>
      <c r="CD12" s="8" t="str">
        <f>IFERROR(VLOOKUP($B12,CD$2:$CH$5,MAX($BN$6:$CG$6)+2-CD$6,0)*CD$7,"")</f>
        <v/>
      </c>
      <c r="CE12" s="8" t="str">
        <f>IFERROR(VLOOKUP($B12,CE$2:$CH$5,MAX($BN$6:$CG$6)+2-CE$6,0)*CE$7,"")</f>
        <v/>
      </c>
      <c r="CF12" s="8" t="str">
        <f>IFERROR(VLOOKUP($B12,CF$2:$CH$5,MAX($BN$6:$CG$6)+2-CF$6,0)*CF$7,"")</f>
        <v/>
      </c>
      <c r="CG12" s="8" t="str">
        <f>IFERROR(VLOOKUP($B12,CG$2:$CH$5,MAX($BN$6:$CG$6)+2-CG$6,0)*CG$7,"")</f>
        <v/>
      </c>
      <c r="CI12" s="40">
        <v>5</v>
      </c>
      <c r="CJ12" s="41"/>
    </row>
    <row r="13" spans="1:88" x14ac:dyDescent="0.2">
      <c r="A13" s="38">
        <v>6</v>
      </c>
      <c r="B13" s="69">
        <v>25</v>
      </c>
      <c r="C13" s="45">
        <v>10063533263</v>
      </c>
      <c r="D13" s="46" t="s">
        <v>125</v>
      </c>
      <c r="E13" s="46" t="s">
        <v>73</v>
      </c>
      <c r="F13" s="45"/>
      <c r="G13" s="51" t="s">
        <v>124</v>
      </c>
      <c r="H13" s="3">
        <f>IFERROR(J13+BI13+BK13+BM13,-1000)</f>
        <v>98</v>
      </c>
      <c r="I13" s="4">
        <v>5</v>
      </c>
      <c r="J13" s="4">
        <f>IF(ISNUMBER(I13),IF(I13&lt;21,40-(I13-1)*2,1),I13)</f>
        <v>32</v>
      </c>
      <c r="K13" s="5">
        <f>RANK(M13,$M$8:$M$19,1)</f>
        <v>7</v>
      </c>
      <c r="L13" s="5">
        <v>6</v>
      </c>
      <c r="M13" s="5">
        <f>N13+L13/10</f>
        <v>3.6</v>
      </c>
      <c r="N13" s="5">
        <f>RANK(O13,$O$8:$O$19,0)</f>
        <v>3</v>
      </c>
      <c r="O13" s="5">
        <f>SUM(P13:BH13)</f>
        <v>0</v>
      </c>
      <c r="P13" s="7" t="str">
        <f>IF(P$5=$B13,1,"")</f>
        <v/>
      </c>
      <c r="Q13" s="7" t="str">
        <f>IF(Q$5=$B13,1,"")</f>
        <v/>
      </c>
      <c r="R13" s="7" t="str">
        <f>IF(R$5=$B13,1,"")</f>
        <v/>
      </c>
      <c r="S13" s="7" t="str">
        <f>IF(S$5=$B13,1,"")</f>
        <v/>
      </c>
      <c r="T13" s="7" t="str">
        <f>IF(T$5=$B13,1,"")</f>
        <v/>
      </c>
      <c r="U13" s="7" t="str">
        <f>IF(U$5=$B13,1,"")</f>
        <v/>
      </c>
      <c r="V13" s="7" t="str">
        <f>IF(V$5=$B13,1,"")</f>
        <v/>
      </c>
      <c r="W13" s="7" t="str">
        <f>IF(W$5=$B13,1,"")</f>
        <v/>
      </c>
      <c r="X13" s="7" t="str">
        <f>IF(X$5=$B13,1,"")</f>
        <v/>
      </c>
      <c r="Y13" s="7" t="str">
        <f>IF(Y$5=$B13,1,"")</f>
        <v/>
      </c>
      <c r="Z13" s="7" t="str">
        <f>IF(Z$5=$B13,1,"")</f>
        <v/>
      </c>
      <c r="AA13" s="7" t="str">
        <f>IF(AA$5=$B13,1,"")</f>
        <v/>
      </c>
      <c r="AB13" s="7" t="str">
        <f>IF(AB$5=$B13,1,"")</f>
        <v/>
      </c>
      <c r="AC13" s="7" t="str">
        <f>IF(AC$5=$B13,1,"")</f>
        <v/>
      </c>
      <c r="AD13" s="7" t="str">
        <f>IF(AD$5=$B13,1,"")</f>
        <v/>
      </c>
      <c r="AE13" s="7" t="str">
        <f>IF(AE$5=$B13,1,"")</f>
        <v/>
      </c>
      <c r="AF13" s="7" t="str">
        <f>IF(AF$5=$B13,1,"")</f>
        <v/>
      </c>
      <c r="AG13" s="7" t="str">
        <f>IF(AG$5=$B13,1,"")</f>
        <v/>
      </c>
      <c r="AH13" s="7" t="str">
        <f>IF(AH$5=$B13,1,"")</f>
        <v/>
      </c>
      <c r="AI13" s="7" t="str">
        <f>IF(AI$5=$B13,1,"")</f>
        <v/>
      </c>
      <c r="AJ13" s="7" t="str">
        <f>IF(AJ$5=$B13,1,"")</f>
        <v/>
      </c>
      <c r="AK13" s="7" t="str">
        <f>IF(AK$5=$B13,1,"")</f>
        <v/>
      </c>
      <c r="AL13" s="7" t="str">
        <f>IF(AL$5=$B13,1,"")</f>
        <v/>
      </c>
      <c r="AM13" s="7" t="str">
        <f>IF(AM$5=$B13,1,"")</f>
        <v/>
      </c>
      <c r="AN13" s="7" t="str">
        <f>IF(AN$5=$B13,1,"")</f>
        <v/>
      </c>
      <c r="AO13" s="7" t="str">
        <f>IF(AO$5=$B13,1,"")</f>
        <v/>
      </c>
      <c r="AP13" s="7" t="str">
        <f>IF(AP$5=$B13,1,"")</f>
        <v/>
      </c>
      <c r="AQ13" s="7" t="str">
        <f>IF(AQ$5=$B13,1,"")</f>
        <v/>
      </c>
      <c r="AR13" s="7" t="str">
        <f>IF(AR$5=$B13,1,"")</f>
        <v/>
      </c>
      <c r="AS13" s="7" t="str">
        <f>IF(AS$5=$B13,1,"")</f>
        <v/>
      </c>
      <c r="AT13" s="7" t="str">
        <f>IF(AT$5=$B13,1,"")</f>
        <v/>
      </c>
      <c r="AU13" s="7" t="str">
        <f>IF(AU$5=$B13,1,"")</f>
        <v/>
      </c>
      <c r="AV13" s="7" t="str">
        <f>IF(AV$5=$B13,1,"")</f>
        <v/>
      </c>
      <c r="AW13" s="7" t="str">
        <f>IF(AW$5=$B13,1,"")</f>
        <v/>
      </c>
      <c r="AX13" s="7" t="str">
        <f>IF(AX$5=$B13,1,"")</f>
        <v/>
      </c>
      <c r="AY13" s="7" t="str">
        <f>IF(AY$5=$B13,1,"")</f>
        <v/>
      </c>
      <c r="AZ13" s="7" t="str">
        <f>IF(AZ$5=$B13,1,"")</f>
        <v/>
      </c>
      <c r="BA13" s="7" t="str">
        <f>IF(BA$5=$B13,1,"")</f>
        <v/>
      </c>
      <c r="BB13" s="7" t="str">
        <f>IF(BB$5=$B13,1,"")</f>
        <v/>
      </c>
      <c r="BC13" s="7" t="str">
        <f>IF(BC$5=$B13,1,"")</f>
        <v/>
      </c>
      <c r="BD13" s="7" t="str">
        <f>IF(BD$5=$B13,1,"")</f>
        <v/>
      </c>
      <c r="BE13" s="7" t="str">
        <f>IF(BE$5=$B13,1,"")</f>
        <v/>
      </c>
      <c r="BF13" s="7" t="str">
        <f>IF(BF$5=$B13,1,"")</f>
        <v/>
      </c>
      <c r="BG13" s="7" t="str">
        <f>IF(BG$5=$B13,1,"")</f>
        <v/>
      </c>
      <c r="BH13" s="7" t="str">
        <f>IF(BH$5=$B13,1,"")</f>
        <v/>
      </c>
      <c r="BI13" s="5">
        <f>IF(ISNUMBER(K13),IF(K13&lt;21,40-(K13-1)*2,1),K13)</f>
        <v>28</v>
      </c>
      <c r="BJ13" s="6">
        <v>5</v>
      </c>
      <c r="BK13" s="6">
        <f>IF(ISNUMBER(BJ13),IF(BJ13&gt;20,1,40-(BJ13-1)*2),BJ13)</f>
        <v>32</v>
      </c>
      <c r="BL13" s="23"/>
      <c r="BM13" s="24">
        <f>IFERROR(SUM(BN13:CG13)+BL13*20,BL13)</f>
        <v>6</v>
      </c>
      <c r="BN13" s="8" t="str">
        <f>IFERROR(VLOOKUP($B13,BN$2:$CH$5,MAX($BN$6:$CG$6)+2-BN$6,0)*BN$7,"")</f>
        <v/>
      </c>
      <c r="BO13" s="8">
        <f>IFERROR(VLOOKUP($B13,BO$2:$CH$5,MAX($BN$6:$CG$6)+2-BO$6,0)*BO$7,"")</f>
        <v>3</v>
      </c>
      <c r="BP13" s="8">
        <f>IFERROR(VLOOKUP($B13,BP$2:$CH$5,MAX($BN$6:$CG$6)+2-BP$6,0)*BP$7,"")</f>
        <v>3</v>
      </c>
      <c r="BQ13" s="8" t="str">
        <f>IFERROR(VLOOKUP($B13,BQ$2:$CH$5,MAX($BN$6:$CG$6)+2-BQ$6,0)*BQ$7,"")</f>
        <v/>
      </c>
      <c r="BR13" s="8" t="str">
        <f>IFERROR(VLOOKUP($B13,BR$2:$CH$5,MAX($BN$6:$CG$6)+2-BR$6,0)*BR$7,"")</f>
        <v/>
      </c>
      <c r="BS13" s="8" t="str">
        <f>IFERROR(VLOOKUP($B13,BS$2:$CH$5,MAX($BN$6:$CG$6)+2-BS$6,0)*BS$7,"")</f>
        <v/>
      </c>
      <c r="BT13" s="8" t="str">
        <f>IFERROR(VLOOKUP($B13,BT$2:$CH$5,MAX($BN$6:$CG$6)+2-BT$6,0)*BT$7,"")</f>
        <v/>
      </c>
      <c r="BU13" s="8" t="str">
        <f>IFERROR(VLOOKUP($B13,BU$2:$CH$5,MAX($BN$6:$CG$6)+2-BU$6,0)*BU$7,"")</f>
        <v/>
      </c>
      <c r="BV13" s="8" t="str">
        <f>IFERROR(VLOOKUP($B13,BV$2:$CH$5,MAX($BN$6:$CG$6)+2-BV$6,0)*BV$7,"")</f>
        <v/>
      </c>
      <c r="BW13" s="8" t="str">
        <f>IFERROR(VLOOKUP($B13,BW$2:$CH$5,MAX($BN$6:$CG$6)+2-BW$6,0)*BW$7,"")</f>
        <v/>
      </c>
      <c r="BX13" s="8" t="str">
        <f>IFERROR(VLOOKUP($B13,BX$2:$CH$5,MAX($BN$6:$CG$6)+2-BX$6,0)*BX$7,"")</f>
        <v/>
      </c>
      <c r="BY13" s="8" t="str">
        <f>IFERROR(VLOOKUP($B13,BY$2:$CH$5,MAX($BN$6:$CG$6)+2-BY$6,0)*BY$7,"")</f>
        <v/>
      </c>
      <c r="BZ13" s="8" t="str">
        <f>IFERROR(VLOOKUP($B13,BZ$2:$CH$5,MAX($BN$6:$CG$6)+2-BZ$6,0)*BZ$7,"")</f>
        <v/>
      </c>
      <c r="CA13" s="8" t="str">
        <f>IFERROR(VLOOKUP($B13,CA$2:$CH$5,MAX($BN$6:$CG$6)+2-CA$6,0)*CA$7,"")</f>
        <v/>
      </c>
      <c r="CB13" s="8" t="str">
        <f>IFERROR(VLOOKUP($B13,CB$2:$CH$5,MAX($BN$6:$CG$6)+2-CB$6,0)*CB$7,"")</f>
        <v/>
      </c>
      <c r="CC13" s="8" t="str">
        <f>IFERROR(VLOOKUP($B13,CC$2:$CH$5,MAX($BN$6:$CG$6)+2-CC$6,0)*CC$7,"")</f>
        <v/>
      </c>
      <c r="CD13" s="8" t="str">
        <f>IFERROR(VLOOKUP($B13,CD$2:$CH$5,MAX($BN$6:$CG$6)+2-CD$6,0)*CD$7,"")</f>
        <v/>
      </c>
      <c r="CE13" s="8" t="str">
        <f>IFERROR(VLOOKUP($B13,CE$2:$CH$5,MAX($BN$6:$CG$6)+2-CE$6,0)*CE$7,"")</f>
        <v/>
      </c>
      <c r="CF13" s="8" t="str">
        <f>IFERROR(VLOOKUP($B13,CF$2:$CH$5,MAX($BN$6:$CG$6)+2-CF$6,0)*CF$7,"")</f>
        <v/>
      </c>
      <c r="CG13" s="8" t="str">
        <f>IFERROR(VLOOKUP($B13,CG$2:$CH$5,MAX($BN$6:$CG$6)+2-CG$6,0)*CG$7,"")</f>
        <v/>
      </c>
      <c r="CI13" s="40">
        <v>6</v>
      </c>
      <c r="CJ13" s="41"/>
    </row>
    <row r="14" spans="1:88" x14ac:dyDescent="0.2">
      <c r="A14" s="38">
        <v>7</v>
      </c>
      <c r="B14" s="69">
        <v>132</v>
      </c>
      <c r="C14" s="47">
        <v>10047293544</v>
      </c>
      <c r="D14" s="46" t="s">
        <v>132</v>
      </c>
      <c r="E14" s="46" t="s">
        <v>49</v>
      </c>
      <c r="F14" s="45">
        <v>2007</v>
      </c>
      <c r="G14" s="45" t="s">
        <v>124</v>
      </c>
      <c r="H14" s="3">
        <f>IFERROR(J14+BI14+BK14+BM14,-1000)</f>
        <v>96</v>
      </c>
      <c r="I14" s="4">
        <v>6</v>
      </c>
      <c r="J14" s="4">
        <f>IF(ISNUMBER(I14),IF(I14&lt;21,40-(I14-1)*2,1),I14)</f>
        <v>30</v>
      </c>
      <c r="K14" s="5">
        <f>RANK(M14,$M$8:$M$19,1)</f>
        <v>6</v>
      </c>
      <c r="L14" s="5">
        <v>5</v>
      </c>
      <c r="M14" s="5">
        <f>N14+L14/10</f>
        <v>3.5</v>
      </c>
      <c r="N14" s="5">
        <f>RANK(O14,$O$8:$O$19,0)</f>
        <v>3</v>
      </c>
      <c r="O14" s="5">
        <f>SUM(P14:BH14)</f>
        <v>0</v>
      </c>
      <c r="P14" s="7" t="str">
        <f>IF(P$5=$B14,1,"")</f>
        <v/>
      </c>
      <c r="Q14" s="7" t="str">
        <f>IF(Q$5=$B14,1,"")</f>
        <v/>
      </c>
      <c r="R14" s="7" t="str">
        <f>IF(R$5=$B14,1,"")</f>
        <v/>
      </c>
      <c r="S14" s="7" t="str">
        <f>IF(S$5=$B14,1,"")</f>
        <v/>
      </c>
      <c r="T14" s="7" t="str">
        <f>IF(T$5=$B14,1,"")</f>
        <v/>
      </c>
      <c r="U14" s="7" t="str">
        <f>IF(U$5=$B14,1,"")</f>
        <v/>
      </c>
      <c r="V14" s="7" t="str">
        <f>IF(V$5=$B14,1,"")</f>
        <v/>
      </c>
      <c r="W14" s="7" t="str">
        <f>IF(W$5=$B14,1,"")</f>
        <v/>
      </c>
      <c r="X14" s="7" t="str">
        <f>IF(X$5=$B14,1,"")</f>
        <v/>
      </c>
      <c r="Y14" s="7" t="str">
        <f>IF(Y$5=$B14,1,"")</f>
        <v/>
      </c>
      <c r="Z14" s="7" t="str">
        <f>IF(Z$5=$B14,1,"")</f>
        <v/>
      </c>
      <c r="AA14" s="7" t="str">
        <f>IF(AA$5=$B14,1,"")</f>
        <v/>
      </c>
      <c r="AB14" s="7" t="str">
        <f>IF(AB$5=$B14,1,"")</f>
        <v/>
      </c>
      <c r="AC14" s="7" t="str">
        <f>IF(AC$5=$B14,1,"")</f>
        <v/>
      </c>
      <c r="AD14" s="7" t="str">
        <f>IF(AD$5=$B14,1,"")</f>
        <v/>
      </c>
      <c r="AE14" s="7" t="str">
        <f>IF(AE$5=$B14,1,"")</f>
        <v/>
      </c>
      <c r="AF14" s="7" t="str">
        <f>IF(AF$5=$B14,1,"")</f>
        <v/>
      </c>
      <c r="AG14" s="7" t="str">
        <f>IF(AG$5=$B14,1,"")</f>
        <v/>
      </c>
      <c r="AH14" s="7" t="str">
        <f>IF(AH$5=$B14,1,"")</f>
        <v/>
      </c>
      <c r="AI14" s="7" t="str">
        <f>IF(AI$5=$B14,1,"")</f>
        <v/>
      </c>
      <c r="AJ14" s="7" t="str">
        <f>IF(AJ$5=$B14,1,"")</f>
        <v/>
      </c>
      <c r="AK14" s="7" t="str">
        <f>IF(AK$5=$B14,1,"")</f>
        <v/>
      </c>
      <c r="AL14" s="7" t="str">
        <f>IF(AL$5=$B14,1,"")</f>
        <v/>
      </c>
      <c r="AM14" s="7" t="str">
        <f>IF(AM$5=$B14,1,"")</f>
        <v/>
      </c>
      <c r="AN14" s="7" t="str">
        <f>IF(AN$5=$B14,1,"")</f>
        <v/>
      </c>
      <c r="AO14" s="7" t="str">
        <f>IF(AO$5=$B14,1,"")</f>
        <v/>
      </c>
      <c r="AP14" s="7" t="str">
        <f>IF(AP$5=$B14,1,"")</f>
        <v/>
      </c>
      <c r="AQ14" s="7" t="str">
        <f>IF(AQ$5=$B14,1,"")</f>
        <v/>
      </c>
      <c r="AR14" s="7" t="str">
        <f>IF(AR$5=$B14,1,"")</f>
        <v/>
      </c>
      <c r="AS14" s="7" t="str">
        <f>IF(AS$5=$B14,1,"")</f>
        <v/>
      </c>
      <c r="AT14" s="7" t="str">
        <f>IF(AT$5=$B14,1,"")</f>
        <v/>
      </c>
      <c r="AU14" s="7" t="str">
        <f>IF(AU$5=$B14,1,"")</f>
        <v/>
      </c>
      <c r="AV14" s="7" t="str">
        <f>IF(AV$5=$B14,1,"")</f>
        <v/>
      </c>
      <c r="AW14" s="7" t="str">
        <f>IF(AW$5=$B14,1,"")</f>
        <v/>
      </c>
      <c r="AX14" s="7" t="str">
        <f>IF(AX$5=$B14,1,"")</f>
        <v/>
      </c>
      <c r="AY14" s="7" t="str">
        <f>IF(AY$5=$B14,1,"")</f>
        <v/>
      </c>
      <c r="AZ14" s="7" t="str">
        <f>IF(AZ$5=$B14,1,"")</f>
        <v/>
      </c>
      <c r="BA14" s="7" t="str">
        <f>IF(BA$5=$B14,1,"")</f>
        <v/>
      </c>
      <c r="BB14" s="7" t="str">
        <f>IF(BB$5=$B14,1,"")</f>
        <v/>
      </c>
      <c r="BC14" s="7" t="str">
        <f>IF(BC$5=$B14,1,"")</f>
        <v/>
      </c>
      <c r="BD14" s="7" t="str">
        <f>IF(BD$5=$B14,1,"")</f>
        <v/>
      </c>
      <c r="BE14" s="7" t="str">
        <f>IF(BE$5=$B14,1,"")</f>
        <v/>
      </c>
      <c r="BF14" s="7" t="str">
        <f>IF(BF$5=$B14,1,"")</f>
        <v/>
      </c>
      <c r="BG14" s="7" t="str">
        <f>IF(BG$5=$B14,1,"")</f>
        <v/>
      </c>
      <c r="BH14" s="7" t="str">
        <f>IF(BH$5=$B14,1,"")</f>
        <v/>
      </c>
      <c r="BI14" s="5">
        <f>IF(ISNUMBER(K14),IF(K14&lt;21,40-(K14-1)*2,1),K14)</f>
        <v>30</v>
      </c>
      <c r="BJ14" s="6">
        <v>4</v>
      </c>
      <c r="BK14" s="6">
        <f>IF(ISNUMBER(BJ14),IF(BJ14&gt;20,1,40-(BJ14-1)*2),BJ14)</f>
        <v>34</v>
      </c>
      <c r="BL14" s="23"/>
      <c r="BM14" s="24">
        <f>IFERROR(SUM(BN14:CG14)+BL14*20,BL14)</f>
        <v>2</v>
      </c>
      <c r="BN14" s="8">
        <f>IFERROR(VLOOKUP($B14,BN$2:$CH$5,MAX($BN$6:$CG$6)+2-BN$6,0)*BN$7,"")</f>
        <v>1</v>
      </c>
      <c r="BO14" s="8" t="str">
        <f>IFERROR(VLOOKUP($B14,BO$2:$CH$5,MAX($BN$6:$CG$6)+2-BO$6,0)*BO$7,"")</f>
        <v/>
      </c>
      <c r="BP14" s="8">
        <f>IFERROR(VLOOKUP($B14,BP$2:$CH$5,MAX($BN$6:$CG$6)+2-BP$6,0)*BP$7,"")</f>
        <v>1</v>
      </c>
      <c r="BQ14" s="8" t="str">
        <f>IFERROR(VLOOKUP($B14,BQ$2:$CH$5,MAX($BN$6:$CG$6)+2-BQ$6,0)*BQ$7,"")</f>
        <v/>
      </c>
      <c r="BR14" s="8" t="str">
        <f>IFERROR(VLOOKUP($B14,BR$2:$CH$5,MAX($BN$6:$CG$6)+2-BR$6,0)*BR$7,"")</f>
        <v/>
      </c>
      <c r="BS14" s="8" t="str">
        <f>IFERROR(VLOOKUP($B14,BS$2:$CH$5,MAX($BN$6:$CG$6)+2-BS$6,0)*BS$7,"")</f>
        <v/>
      </c>
      <c r="BT14" s="8" t="str">
        <f>IFERROR(VLOOKUP($B14,BT$2:$CH$5,MAX($BN$6:$CG$6)+2-BT$6,0)*BT$7,"")</f>
        <v/>
      </c>
      <c r="BU14" s="8" t="str">
        <f>IFERROR(VLOOKUP($B14,BU$2:$CH$5,MAX($BN$6:$CG$6)+2-BU$6,0)*BU$7,"")</f>
        <v/>
      </c>
      <c r="BV14" s="8" t="str">
        <f>IFERROR(VLOOKUP($B14,BV$2:$CH$5,MAX($BN$6:$CG$6)+2-BV$6,0)*BV$7,"")</f>
        <v/>
      </c>
      <c r="BW14" s="8" t="str">
        <f>IFERROR(VLOOKUP($B14,BW$2:$CH$5,MAX($BN$6:$CG$6)+2-BW$6,0)*BW$7,"")</f>
        <v/>
      </c>
      <c r="BX14" s="8" t="str">
        <f>IFERROR(VLOOKUP($B14,BX$2:$CH$5,MAX($BN$6:$CG$6)+2-BX$6,0)*BX$7,"")</f>
        <v/>
      </c>
      <c r="BY14" s="8" t="str">
        <f>IFERROR(VLOOKUP($B14,BY$2:$CH$5,MAX($BN$6:$CG$6)+2-BY$6,0)*BY$7,"")</f>
        <v/>
      </c>
      <c r="BZ14" s="8" t="str">
        <f>IFERROR(VLOOKUP($B14,BZ$2:$CH$5,MAX($BN$6:$CG$6)+2-BZ$6,0)*BZ$7,"")</f>
        <v/>
      </c>
      <c r="CA14" s="8" t="str">
        <f>IFERROR(VLOOKUP($B14,CA$2:$CH$5,MAX($BN$6:$CG$6)+2-CA$6,0)*CA$7,"")</f>
        <v/>
      </c>
      <c r="CB14" s="8" t="str">
        <f>IFERROR(VLOOKUP($B14,CB$2:$CH$5,MAX($BN$6:$CG$6)+2-CB$6,0)*CB$7,"")</f>
        <v/>
      </c>
      <c r="CC14" s="8" t="str">
        <f>IFERROR(VLOOKUP($B14,CC$2:$CH$5,MAX($BN$6:$CG$6)+2-CC$6,0)*CC$7,"")</f>
        <v/>
      </c>
      <c r="CD14" s="8" t="str">
        <f>IFERROR(VLOOKUP($B14,CD$2:$CH$5,MAX($BN$6:$CG$6)+2-CD$6,0)*CD$7,"")</f>
        <v/>
      </c>
      <c r="CE14" s="8" t="str">
        <f>IFERROR(VLOOKUP($B14,CE$2:$CH$5,MAX($BN$6:$CG$6)+2-CE$6,0)*CE$7,"")</f>
        <v/>
      </c>
      <c r="CF14" s="8" t="str">
        <f>IFERROR(VLOOKUP($B14,CF$2:$CH$5,MAX($BN$6:$CG$6)+2-CF$6,0)*CF$7,"")</f>
        <v/>
      </c>
      <c r="CG14" s="8" t="str">
        <f>IFERROR(VLOOKUP($B14,CG$2:$CH$5,MAX($BN$6:$CG$6)+2-CG$6,0)*CG$7,"")</f>
        <v/>
      </c>
      <c r="CI14" s="40">
        <v>7</v>
      </c>
      <c r="CJ14" s="41"/>
    </row>
    <row r="15" spans="1:88" x14ac:dyDescent="0.2">
      <c r="A15" s="38">
        <v>8</v>
      </c>
      <c r="B15" s="69">
        <v>60</v>
      </c>
      <c r="C15" s="47">
        <v>10072551031</v>
      </c>
      <c r="D15" s="48" t="s">
        <v>76</v>
      </c>
      <c r="E15" s="47" t="s">
        <v>50</v>
      </c>
      <c r="F15" s="47">
        <v>2007</v>
      </c>
      <c r="G15" s="47" t="s">
        <v>135</v>
      </c>
      <c r="H15" s="3">
        <f>IFERROR(J15+BI15+BK15+BM15,-1000)</f>
        <v>74</v>
      </c>
      <c r="I15" s="4">
        <v>7</v>
      </c>
      <c r="J15" s="4">
        <f>IF(ISNUMBER(I15),IF(I15&lt;21,40-(I15-1)*2,1),I15)</f>
        <v>28</v>
      </c>
      <c r="K15" s="5">
        <f>RANK(M15,$M$8:$M$19,1)</f>
        <v>9</v>
      </c>
      <c r="L15" s="5">
        <v>8</v>
      </c>
      <c r="M15" s="5">
        <f>N15+L15/10</f>
        <v>3.8</v>
      </c>
      <c r="N15" s="5">
        <f>RANK(O15,$O$8:$O$19,0)</f>
        <v>3</v>
      </c>
      <c r="O15" s="5">
        <f>SUM(P15:BH15)</f>
        <v>0</v>
      </c>
      <c r="P15" s="7" t="str">
        <f>IF(P$5=$B15,1,"")</f>
        <v/>
      </c>
      <c r="Q15" s="7" t="str">
        <f>IF(Q$5=$B15,1,"")</f>
        <v/>
      </c>
      <c r="R15" s="7" t="str">
        <f>IF(R$5=$B15,1,"")</f>
        <v/>
      </c>
      <c r="S15" s="7" t="str">
        <f>IF(S$5=$B15,1,"")</f>
        <v/>
      </c>
      <c r="T15" s="7" t="str">
        <f>IF(T$5=$B15,1,"")</f>
        <v/>
      </c>
      <c r="U15" s="7" t="str">
        <f>IF(U$5=$B15,1,"")</f>
        <v/>
      </c>
      <c r="V15" s="7" t="str">
        <f>IF(V$5=$B15,1,"")</f>
        <v/>
      </c>
      <c r="W15" s="7" t="str">
        <f>IF(W$5=$B15,1,"")</f>
        <v/>
      </c>
      <c r="X15" s="7" t="str">
        <f>IF(X$5=$B15,1,"")</f>
        <v/>
      </c>
      <c r="Y15" s="7" t="str">
        <f>IF(Y$5=$B15,1,"")</f>
        <v/>
      </c>
      <c r="Z15" s="7" t="str">
        <f>IF(Z$5=$B15,1,"")</f>
        <v/>
      </c>
      <c r="AA15" s="7" t="str">
        <f>IF(AA$5=$B15,1,"")</f>
        <v/>
      </c>
      <c r="AB15" s="7" t="str">
        <f>IF(AB$5=$B15,1,"")</f>
        <v/>
      </c>
      <c r="AC15" s="7" t="str">
        <f>IF(AC$5=$B15,1,"")</f>
        <v/>
      </c>
      <c r="AD15" s="7" t="str">
        <f>IF(AD$5=$B15,1,"")</f>
        <v/>
      </c>
      <c r="AE15" s="7" t="str">
        <f>IF(AE$5=$B15,1,"")</f>
        <v/>
      </c>
      <c r="AF15" s="7" t="str">
        <f>IF(AF$5=$B15,1,"")</f>
        <v/>
      </c>
      <c r="AG15" s="7" t="str">
        <f>IF(AG$5=$B15,1,"")</f>
        <v/>
      </c>
      <c r="AH15" s="7" t="str">
        <f>IF(AH$5=$B15,1,"")</f>
        <v/>
      </c>
      <c r="AI15" s="7" t="str">
        <f>IF(AI$5=$B15,1,"")</f>
        <v/>
      </c>
      <c r="AJ15" s="7" t="str">
        <f>IF(AJ$5=$B15,1,"")</f>
        <v/>
      </c>
      <c r="AK15" s="7" t="str">
        <f>IF(AK$5=$B15,1,"")</f>
        <v/>
      </c>
      <c r="AL15" s="7" t="str">
        <f>IF(AL$5=$B15,1,"")</f>
        <v/>
      </c>
      <c r="AM15" s="7" t="str">
        <f>IF(AM$5=$B15,1,"")</f>
        <v/>
      </c>
      <c r="AN15" s="7" t="str">
        <f>IF(AN$5=$B15,1,"")</f>
        <v/>
      </c>
      <c r="AO15" s="7" t="str">
        <f>IF(AO$5=$B15,1,"")</f>
        <v/>
      </c>
      <c r="AP15" s="7" t="str">
        <f>IF(AP$5=$B15,1,"")</f>
        <v/>
      </c>
      <c r="AQ15" s="7" t="str">
        <f>IF(AQ$5=$B15,1,"")</f>
        <v/>
      </c>
      <c r="AR15" s="7" t="str">
        <f>IF(AR$5=$B15,1,"")</f>
        <v/>
      </c>
      <c r="AS15" s="7" t="str">
        <f>IF(AS$5=$B15,1,"")</f>
        <v/>
      </c>
      <c r="AT15" s="7" t="str">
        <f>IF(AT$5=$B15,1,"")</f>
        <v/>
      </c>
      <c r="AU15" s="7" t="str">
        <f>IF(AU$5=$B15,1,"")</f>
        <v/>
      </c>
      <c r="AV15" s="7" t="str">
        <f>IF(AV$5=$B15,1,"")</f>
        <v/>
      </c>
      <c r="AW15" s="7" t="str">
        <f>IF(AW$5=$B15,1,"")</f>
        <v/>
      </c>
      <c r="AX15" s="7" t="str">
        <f>IF(AX$5=$B15,1,"")</f>
        <v/>
      </c>
      <c r="AY15" s="7" t="str">
        <f>IF(AY$5=$B15,1,"")</f>
        <v/>
      </c>
      <c r="AZ15" s="7" t="str">
        <f>IF(AZ$5=$B15,1,"")</f>
        <v/>
      </c>
      <c r="BA15" s="7" t="str">
        <f>IF(BA$5=$B15,1,"")</f>
        <v/>
      </c>
      <c r="BB15" s="7" t="str">
        <f>IF(BB$5=$B15,1,"")</f>
        <v/>
      </c>
      <c r="BC15" s="7" t="str">
        <f>IF(BC$5=$B15,1,"")</f>
        <v/>
      </c>
      <c r="BD15" s="7" t="str">
        <f>IF(BD$5=$B15,1,"")</f>
        <v/>
      </c>
      <c r="BE15" s="7" t="str">
        <f>IF(BE$5=$B15,1,"")</f>
        <v/>
      </c>
      <c r="BF15" s="7" t="str">
        <f>IF(BF$5=$B15,1,"")</f>
        <v/>
      </c>
      <c r="BG15" s="7" t="str">
        <f>IF(BG$5=$B15,1,"")</f>
        <v/>
      </c>
      <c r="BH15" s="7" t="str">
        <f>IF(BH$5=$B15,1,"")</f>
        <v/>
      </c>
      <c r="BI15" s="5">
        <f>IF(ISNUMBER(K15),IF(K15&lt;21,40-(K15-1)*2,1),K15)</f>
        <v>24</v>
      </c>
      <c r="BJ15" s="6">
        <v>10</v>
      </c>
      <c r="BK15" s="6">
        <f>IF(ISNUMBER(BJ15),IF(BJ15&gt;20,1,40-(BJ15-1)*2),BJ15)</f>
        <v>22</v>
      </c>
      <c r="BL15" s="23"/>
      <c r="BM15" s="24">
        <f>IFERROR(SUM(BN15:CG15)+BL15*20,BL15)</f>
        <v>0</v>
      </c>
      <c r="BN15" s="8" t="str">
        <f>IFERROR(VLOOKUP($B15,BN$2:$CH$5,MAX($BN$6:$CG$6)+2-BN$6,0)*BN$7,"")</f>
        <v/>
      </c>
      <c r="BO15" s="8" t="str">
        <f>IFERROR(VLOOKUP($B15,BO$2:$CH$5,MAX($BN$6:$CG$6)+2-BO$6,0)*BO$7,"")</f>
        <v/>
      </c>
      <c r="BP15" s="8" t="str">
        <f>IFERROR(VLOOKUP($B15,BP$2:$CH$5,MAX($BN$6:$CG$6)+2-BP$6,0)*BP$7,"")</f>
        <v/>
      </c>
      <c r="BQ15" s="8" t="str">
        <f>IFERROR(VLOOKUP($B15,BQ$2:$CH$5,MAX($BN$6:$CG$6)+2-BQ$6,0)*BQ$7,"")</f>
        <v/>
      </c>
      <c r="BR15" s="8" t="str">
        <f>IFERROR(VLOOKUP($B15,BR$2:$CH$5,MAX($BN$6:$CG$6)+2-BR$6,0)*BR$7,"")</f>
        <v/>
      </c>
      <c r="BS15" s="8" t="str">
        <f>IFERROR(VLOOKUP($B15,BS$2:$CH$5,MAX($BN$6:$CG$6)+2-BS$6,0)*BS$7,"")</f>
        <v/>
      </c>
      <c r="BT15" s="8" t="str">
        <f>IFERROR(VLOOKUP($B15,BT$2:$CH$5,MAX($BN$6:$CG$6)+2-BT$6,0)*BT$7,"")</f>
        <v/>
      </c>
      <c r="BU15" s="8" t="str">
        <f>IFERROR(VLOOKUP($B15,BU$2:$CH$5,MAX($BN$6:$CG$6)+2-BU$6,0)*BU$7,"")</f>
        <v/>
      </c>
      <c r="BV15" s="8" t="str">
        <f>IFERROR(VLOOKUP($B15,BV$2:$CH$5,MAX($BN$6:$CG$6)+2-BV$6,0)*BV$7,"")</f>
        <v/>
      </c>
      <c r="BW15" s="8" t="str">
        <f>IFERROR(VLOOKUP($B15,BW$2:$CH$5,MAX($BN$6:$CG$6)+2-BW$6,0)*BW$7,"")</f>
        <v/>
      </c>
      <c r="BX15" s="8" t="str">
        <f>IFERROR(VLOOKUP($B15,BX$2:$CH$5,MAX($BN$6:$CG$6)+2-BX$6,0)*BX$7,"")</f>
        <v/>
      </c>
      <c r="BY15" s="8" t="str">
        <f>IFERROR(VLOOKUP($B15,BY$2:$CH$5,MAX($BN$6:$CG$6)+2-BY$6,0)*BY$7,"")</f>
        <v/>
      </c>
      <c r="BZ15" s="8" t="str">
        <f>IFERROR(VLOOKUP($B15,BZ$2:$CH$5,MAX($BN$6:$CG$6)+2-BZ$6,0)*BZ$7,"")</f>
        <v/>
      </c>
      <c r="CA15" s="8" t="str">
        <f>IFERROR(VLOOKUP($B15,CA$2:$CH$5,MAX($BN$6:$CG$6)+2-CA$6,0)*CA$7,"")</f>
        <v/>
      </c>
      <c r="CB15" s="8" t="str">
        <f>IFERROR(VLOOKUP($B15,CB$2:$CH$5,MAX($BN$6:$CG$6)+2-CB$6,0)*CB$7,"")</f>
        <v/>
      </c>
      <c r="CC15" s="8" t="str">
        <f>IFERROR(VLOOKUP($B15,CC$2:$CH$5,MAX($BN$6:$CG$6)+2-CC$6,0)*CC$7,"")</f>
        <v/>
      </c>
      <c r="CD15" s="8" t="str">
        <f>IFERROR(VLOOKUP($B15,CD$2:$CH$5,MAX($BN$6:$CG$6)+2-CD$6,0)*CD$7,"")</f>
        <v/>
      </c>
      <c r="CE15" s="8" t="str">
        <f>IFERROR(VLOOKUP($B15,CE$2:$CH$5,MAX($BN$6:$CG$6)+2-CE$6,0)*CE$7,"")</f>
        <v/>
      </c>
      <c r="CF15" s="8" t="str">
        <f>IFERROR(VLOOKUP($B15,CF$2:$CH$5,MAX($BN$6:$CG$6)+2-CF$6,0)*CF$7,"")</f>
        <v/>
      </c>
      <c r="CG15" s="8" t="str">
        <f>IFERROR(VLOOKUP($B15,CG$2:$CH$5,MAX($BN$6:$CG$6)+2-CG$6,0)*CG$7,"")</f>
        <v/>
      </c>
      <c r="CI15" s="40">
        <v>8</v>
      </c>
      <c r="CJ15" s="41"/>
    </row>
    <row r="16" spans="1:88" x14ac:dyDescent="0.2">
      <c r="A16" s="38">
        <v>9</v>
      </c>
      <c r="B16" s="69">
        <v>133</v>
      </c>
      <c r="C16" s="49">
        <v>10092303463</v>
      </c>
      <c r="D16" s="46" t="s">
        <v>133</v>
      </c>
      <c r="E16" s="46" t="s">
        <v>49</v>
      </c>
      <c r="F16" s="51">
        <v>2007</v>
      </c>
      <c r="G16" s="45" t="s">
        <v>124</v>
      </c>
      <c r="H16" s="3">
        <f>IFERROR(J16+BI16+BK16+BM16,-1000)</f>
        <v>73</v>
      </c>
      <c r="I16" s="4">
        <v>11</v>
      </c>
      <c r="J16" s="4">
        <f>IF(ISNUMBER(I16),IF(I16&lt;21,40-(I16-1)*2,1),I16)</f>
        <v>20</v>
      </c>
      <c r="K16" s="5">
        <f>RANK(M16,$M$8:$M$19,1)</f>
        <v>8</v>
      </c>
      <c r="L16" s="5">
        <v>7</v>
      </c>
      <c r="M16" s="5">
        <f>N16+L16/10</f>
        <v>3.7</v>
      </c>
      <c r="N16" s="5">
        <f>RANK(O16,$O$8:$O$19,0)</f>
        <v>3</v>
      </c>
      <c r="O16" s="5">
        <f>SUM(P16:BH16)</f>
        <v>0</v>
      </c>
      <c r="P16" s="7" t="str">
        <f>IF(P$5=$B16,1,"")</f>
        <v/>
      </c>
      <c r="Q16" s="7" t="str">
        <f>IF(Q$5=$B16,1,"")</f>
        <v/>
      </c>
      <c r="R16" s="7" t="str">
        <f>IF(R$5=$B16,1,"")</f>
        <v/>
      </c>
      <c r="S16" s="7" t="str">
        <f>IF(S$5=$B16,1,"")</f>
        <v/>
      </c>
      <c r="T16" s="7" t="str">
        <f>IF(T$5=$B16,1,"")</f>
        <v/>
      </c>
      <c r="U16" s="7" t="str">
        <f>IF(U$5=$B16,1,"")</f>
        <v/>
      </c>
      <c r="V16" s="7" t="str">
        <f>IF(V$5=$B16,1,"")</f>
        <v/>
      </c>
      <c r="W16" s="7" t="str">
        <f>IF(W$5=$B16,1,"")</f>
        <v/>
      </c>
      <c r="X16" s="7" t="str">
        <f>IF(X$5=$B16,1,"")</f>
        <v/>
      </c>
      <c r="Y16" s="7" t="str">
        <f>IF(Y$5=$B16,1,"")</f>
        <v/>
      </c>
      <c r="Z16" s="7" t="str">
        <f>IF(Z$5=$B16,1,"")</f>
        <v/>
      </c>
      <c r="AA16" s="7" t="str">
        <f>IF(AA$5=$B16,1,"")</f>
        <v/>
      </c>
      <c r="AB16" s="7" t="str">
        <f>IF(AB$5=$B16,1,"")</f>
        <v/>
      </c>
      <c r="AC16" s="7" t="str">
        <f>IF(AC$5=$B16,1,"")</f>
        <v/>
      </c>
      <c r="AD16" s="7" t="str">
        <f>IF(AD$5=$B16,1,"")</f>
        <v/>
      </c>
      <c r="AE16" s="7" t="str">
        <f>IF(AE$5=$B16,1,"")</f>
        <v/>
      </c>
      <c r="AF16" s="7" t="str">
        <f>IF(AF$5=$B16,1,"")</f>
        <v/>
      </c>
      <c r="AG16" s="7" t="str">
        <f>IF(AG$5=$B16,1,"")</f>
        <v/>
      </c>
      <c r="AH16" s="7" t="str">
        <f>IF(AH$5=$B16,1,"")</f>
        <v/>
      </c>
      <c r="AI16" s="7" t="str">
        <f>IF(AI$5=$B16,1,"")</f>
        <v/>
      </c>
      <c r="AJ16" s="7" t="str">
        <f>IF(AJ$5=$B16,1,"")</f>
        <v/>
      </c>
      <c r="AK16" s="7" t="str">
        <f>IF(AK$5=$B16,1,"")</f>
        <v/>
      </c>
      <c r="AL16" s="7" t="str">
        <f>IF(AL$5=$B16,1,"")</f>
        <v/>
      </c>
      <c r="AM16" s="7" t="str">
        <f>IF(AM$5=$B16,1,"")</f>
        <v/>
      </c>
      <c r="AN16" s="7" t="str">
        <f>IF(AN$5=$B16,1,"")</f>
        <v/>
      </c>
      <c r="AO16" s="7" t="str">
        <f>IF(AO$5=$B16,1,"")</f>
        <v/>
      </c>
      <c r="AP16" s="7" t="str">
        <f>IF(AP$5=$B16,1,"")</f>
        <v/>
      </c>
      <c r="AQ16" s="7" t="str">
        <f>IF(AQ$5=$B16,1,"")</f>
        <v/>
      </c>
      <c r="AR16" s="7" t="str">
        <f>IF(AR$5=$B16,1,"")</f>
        <v/>
      </c>
      <c r="AS16" s="7" t="str">
        <f>IF(AS$5=$B16,1,"")</f>
        <v/>
      </c>
      <c r="AT16" s="7" t="str">
        <f>IF(AT$5=$B16,1,"")</f>
        <v/>
      </c>
      <c r="AU16" s="7" t="str">
        <f>IF(AU$5=$B16,1,"")</f>
        <v/>
      </c>
      <c r="AV16" s="7" t="str">
        <f>IF(AV$5=$B16,1,"")</f>
        <v/>
      </c>
      <c r="AW16" s="7" t="str">
        <f>IF(AW$5=$B16,1,"")</f>
        <v/>
      </c>
      <c r="AX16" s="7" t="str">
        <f>IF(AX$5=$B16,1,"")</f>
        <v/>
      </c>
      <c r="AY16" s="7" t="str">
        <f>IF(AY$5=$B16,1,"")</f>
        <v/>
      </c>
      <c r="AZ16" s="7" t="str">
        <f>IF(AZ$5=$B16,1,"")</f>
        <v/>
      </c>
      <c r="BA16" s="7" t="str">
        <f>IF(BA$5=$B16,1,"")</f>
        <v/>
      </c>
      <c r="BB16" s="7" t="str">
        <f>IF(BB$5=$B16,1,"")</f>
        <v/>
      </c>
      <c r="BC16" s="7" t="str">
        <f>IF(BC$5=$B16,1,"")</f>
        <v/>
      </c>
      <c r="BD16" s="7" t="str">
        <f>IF(BD$5=$B16,1,"")</f>
        <v/>
      </c>
      <c r="BE16" s="7" t="str">
        <f>IF(BE$5=$B16,1,"")</f>
        <v/>
      </c>
      <c r="BF16" s="7" t="str">
        <f>IF(BF$5=$B16,1,"")</f>
        <v/>
      </c>
      <c r="BG16" s="7" t="str">
        <f>IF(BG$5=$B16,1,"")</f>
        <v/>
      </c>
      <c r="BH16" s="7" t="str">
        <f>IF(BH$5=$B16,1,"")</f>
        <v/>
      </c>
      <c r="BI16" s="5">
        <f>IF(ISNUMBER(K16),IF(K16&lt;21,40-(K16-1)*2,1),K16)</f>
        <v>26</v>
      </c>
      <c r="BJ16" s="6">
        <v>8</v>
      </c>
      <c r="BK16" s="6">
        <f>IF(ISNUMBER(BJ16),IF(BJ16&gt;20,1,40-(BJ16-1)*2),BJ16)</f>
        <v>26</v>
      </c>
      <c r="BL16" s="23"/>
      <c r="BM16" s="24">
        <f>IFERROR(SUM(BN16:CG16)+BL16*20,BL16)</f>
        <v>1</v>
      </c>
      <c r="BN16" s="8" t="str">
        <f>IFERROR(VLOOKUP($B16,BN$2:$CH$5,MAX($BN$6:$CG$6)+2-BN$6,0)*BN$7,"")</f>
        <v/>
      </c>
      <c r="BO16" s="8">
        <f>IFERROR(VLOOKUP($B16,BO$2:$CH$5,MAX($BN$6:$CG$6)+2-BO$6,0)*BO$7,"")</f>
        <v>1</v>
      </c>
      <c r="BP16" s="8" t="str">
        <f>IFERROR(VLOOKUP($B16,BP$2:$CH$5,MAX($BN$6:$CG$6)+2-BP$6,0)*BP$7,"")</f>
        <v/>
      </c>
      <c r="BQ16" s="8" t="str">
        <f>IFERROR(VLOOKUP($B16,BQ$2:$CH$5,MAX($BN$6:$CG$6)+2-BQ$6,0)*BQ$7,"")</f>
        <v/>
      </c>
      <c r="BR16" s="8" t="str">
        <f>IFERROR(VLOOKUP($B16,BR$2:$CH$5,MAX($BN$6:$CG$6)+2-BR$6,0)*BR$7,"")</f>
        <v/>
      </c>
      <c r="BS16" s="8" t="str">
        <f>IFERROR(VLOOKUP($B16,BS$2:$CH$5,MAX($BN$6:$CG$6)+2-BS$6,0)*BS$7,"")</f>
        <v/>
      </c>
      <c r="BT16" s="8" t="str">
        <f>IFERROR(VLOOKUP($B16,BT$2:$CH$5,MAX($BN$6:$CG$6)+2-BT$6,0)*BT$7,"")</f>
        <v/>
      </c>
      <c r="BU16" s="8" t="str">
        <f>IFERROR(VLOOKUP($B16,BU$2:$CH$5,MAX($BN$6:$CG$6)+2-BU$6,0)*BU$7,"")</f>
        <v/>
      </c>
      <c r="BV16" s="8" t="str">
        <f>IFERROR(VLOOKUP($B16,BV$2:$CH$5,MAX($BN$6:$CG$6)+2-BV$6,0)*BV$7,"")</f>
        <v/>
      </c>
      <c r="BW16" s="8" t="str">
        <f>IFERROR(VLOOKUP($B16,BW$2:$CH$5,MAX($BN$6:$CG$6)+2-BW$6,0)*BW$7,"")</f>
        <v/>
      </c>
      <c r="BX16" s="8" t="str">
        <f>IFERROR(VLOOKUP($B16,BX$2:$CH$5,MAX($BN$6:$CG$6)+2-BX$6,0)*BX$7,"")</f>
        <v/>
      </c>
      <c r="BY16" s="8" t="str">
        <f>IFERROR(VLOOKUP($B16,BY$2:$CH$5,MAX($BN$6:$CG$6)+2-BY$6,0)*BY$7,"")</f>
        <v/>
      </c>
      <c r="BZ16" s="8" t="str">
        <f>IFERROR(VLOOKUP($B16,BZ$2:$CH$5,MAX($BN$6:$CG$6)+2-BZ$6,0)*BZ$7,"")</f>
        <v/>
      </c>
      <c r="CA16" s="8" t="str">
        <f>IFERROR(VLOOKUP($B16,CA$2:$CH$5,MAX($BN$6:$CG$6)+2-CA$6,0)*CA$7,"")</f>
        <v/>
      </c>
      <c r="CB16" s="8" t="str">
        <f>IFERROR(VLOOKUP($B16,CB$2:$CH$5,MAX($BN$6:$CG$6)+2-CB$6,0)*CB$7,"")</f>
        <v/>
      </c>
      <c r="CC16" s="8" t="str">
        <f>IFERROR(VLOOKUP($B16,CC$2:$CH$5,MAX($BN$6:$CG$6)+2-CC$6,0)*CC$7,"")</f>
        <v/>
      </c>
      <c r="CD16" s="8" t="str">
        <f>IFERROR(VLOOKUP($B16,CD$2:$CH$5,MAX($BN$6:$CG$6)+2-CD$6,0)*CD$7,"")</f>
        <v/>
      </c>
      <c r="CE16" s="8" t="str">
        <f>IFERROR(VLOOKUP($B16,CE$2:$CH$5,MAX($BN$6:$CG$6)+2-CE$6,0)*CE$7,"")</f>
        <v/>
      </c>
      <c r="CF16" s="8" t="str">
        <f>IFERROR(VLOOKUP($B16,CF$2:$CH$5,MAX($BN$6:$CG$6)+2-CF$6,0)*CF$7,"")</f>
        <v/>
      </c>
      <c r="CG16" s="8" t="str">
        <f>IFERROR(VLOOKUP($B16,CG$2:$CH$5,MAX($BN$6:$CG$6)+2-CG$6,0)*CG$7,"")</f>
        <v/>
      </c>
      <c r="CI16" s="40">
        <v>9</v>
      </c>
      <c r="CJ16" s="41"/>
    </row>
    <row r="17" spans="1:88" x14ac:dyDescent="0.2">
      <c r="A17" s="38">
        <v>10</v>
      </c>
      <c r="B17" s="69">
        <v>26</v>
      </c>
      <c r="C17" s="45">
        <v>10046082155</v>
      </c>
      <c r="D17" s="46" t="s">
        <v>126</v>
      </c>
      <c r="E17" s="46" t="s">
        <v>73</v>
      </c>
      <c r="F17" s="45">
        <v>2007</v>
      </c>
      <c r="G17" s="47" t="s">
        <v>124</v>
      </c>
      <c r="H17" s="3">
        <f>IFERROR(J17+BI17+BK17+BM17,-1000)</f>
        <v>68</v>
      </c>
      <c r="I17" s="4">
        <v>9</v>
      </c>
      <c r="J17" s="4">
        <f>IF(ISNUMBER(I17),IF(I17&lt;21,40-(I17-1)*2,1),I17)</f>
        <v>24</v>
      </c>
      <c r="K17" s="5">
        <f>RANK(M17,$M$8:$M$19,1)</f>
        <v>11</v>
      </c>
      <c r="L17" s="5">
        <v>11</v>
      </c>
      <c r="M17" s="5">
        <f>N17+L17/10</f>
        <v>4.0999999999999996</v>
      </c>
      <c r="N17" s="5">
        <f>RANK(O17,$O$8:$O$19,0)</f>
        <v>3</v>
      </c>
      <c r="O17" s="5">
        <f>SUM(P17:BH17)</f>
        <v>0</v>
      </c>
      <c r="P17" s="7" t="str">
        <f>IF(P$5=$B17,1,"")</f>
        <v/>
      </c>
      <c r="Q17" s="7" t="str">
        <f>IF(Q$5=$B17,1,"")</f>
        <v/>
      </c>
      <c r="R17" s="7" t="str">
        <f>IF(R$5=$B17,1,"")</f>
        <v/>
      </c>
      <c r="S17" s="7" t="str">
        <f>IF(S$5=$B17,1,"")</f>
        <v/>
      </c>
      <c r="T17" s="7" t="str">
        <f>IF(T$5=$B17,1,"")</f>
        <v/>
      </c>
      <c r="U17" s="7" t="str">
        <f>IF(U$5=$B17,1,"")</f>
        <v/>
      </c>
      <c r="V17" s="7" t="str">
        <f>IF(V$5=$B17,1,"")</f>
        <v/>
      </c>
      <c r="W17" s="7" t="str">
        <f>IF(W$5=$B17,1,"")</f>
        <v/>
      </c>
      <c r="X17" s="7" t="str">
        <f>IF(X$5=$B17,1,"")</f>
        <v/>
      </c>
      <c r="Y17" s="7" t="str">
        <f>IF(Y$5=$B17,1,"")</f>
        <v/>
      </c>
      <c r="Z17" s="7" t="str">
        <f>IF(Z$5=$B17,1,"")</f>
        <v/>
      </c>
      <c r="AA17" s="7" t="str">
        <f>IF(AA$5=$B17,1,"")</f>
        <v/>
      </c>
      <c r="AB17" s="7" t="str">
        <f>IF(AB$5=$B17,1,"")</f>
        <v/>
      </c>
      <c r="AC17" s="7" t="str">
        <f>IF(AC$5=$B17,1,"")</f>
        <v/>
      </c>
      <c r="AD17" s="7" t="str">
        <f>IF(AD$5=$B17,1,"")</f>
        <v/>
      </c>
      <c r="AE17" s="7" t="str">
        <f>IF(AE$5=$B17,1,"")</f>
        <v/>
      </c>
      <c r="AF17" s="7" t="str">
        <f>IF(AF$5=$B17,1,"")</f>
        <v/>
      </c>
      <c r="AG17" s="7" t="str">
        <f>IF(AG$5=$B17,1,"")</f>
        <v/>
      </c>
      <c r="AH17" s="7" t="str">
        <f>IF(AH$5=$B17,1,"")</f>
        <v/>
      </c>
      <c r="AI17" s="7" t="str">
        <f>IF(AI$5=$B17,1,"")</f>
        <v/>
      </c>
      <c r="AJ17" s="7" t="str">
        <f>IF(AJ$5=$B17,1,"")</f>
        <v/>
      </c>
      <c r="AK17" s="7" t="str">
        <f>IF(AK$5=$B17,1,"")</f>
        <v/>
      </c>
      <c r="AL17" s="7" t="str">
        <f>IF(AL$5=$B17,1,"")</f>
        <v/>
      </c>
      <c r="AM17" s="7" t="str">
        <f>IF(AM$5=$B17,1,"")</f>
        <v/>
      </c>
      <c r="AN17" s="7" t="str">
        <f>IF(AN$5=$B17,1,"")</f>
        <v/>
      </c>
      <c r="AO17" s="7" t="str">
        <f>IF(AO$5=$B17,1,"")</f>
        <v/>
      </c>
      <c r="AP17" s="7" t="str">
        <f>IF(AP$5=$B17,1,"")</f>
        <v/>
      </c>
      <c r="AQ17" s="7" t="str">
        <f>IF(AQ$5=$B17,1,"")</f>
        <v/>
      </c>
      <c r="AR17" s="7" t="str">
        <f>IF(AR$5=$B17,1,"")</f>
        <v/>
      </c>
      <c r="AS17" s="7" t="str">
        <f>IF(AS$5=$B17,1,"")</f>
        <v/>
      </c>
      <c r="AT17" s="7" t="str">
        <f>IF(AT$5=$B17,1,"")</f>
        <v/>
      </c>
      <c r="AU17" s="7" t="str">
        <f>IF(AU$5=$B17,1,"")</f>
        <v/>
      </c>
      <c r="AV17" s="7" t="str">
        <f>IF(AV$5=$B17,1,"")</f>
        <v/>
      </c>
      <c r="AW17" s="7" t="str">
        <f>IF(AW$5=$B17,1,"")</f>
        <v/>
      </c>
      <c r="AX17" s="7" t="str">
        <f>IF(AX$5=$B17,1,"")</f>
        <v/>
      </c>
      <c r="AY17" s="7" t="str">
        <f>IF(AY$5=$B17,1,"")</f>
        <v/>
      </c>
      <c r="AZ17" s="7" t="str">
        <f>IF(AZ$5=$B17,1,"")</f>
        <v/>
      </c>
      <c r="BA17" s="7" t="str">
        <f>IF(BA$5=$B17,1,"")</f>
        <v/>
      </c>
      <c r="BB17" s="7" t="str">
        <f>IF(BB$5=$B17,1,"")</f>
        <v/>
      </c>
      <c r="BC17" s="7" t="str">
        <f>IF(BC$5=$B17,1,"")</f>
        <v/>
      </c>
      <c r="BD17" s="7" t="str">
        <f>IF(BD$5=$B17,1,"")</f>
        <v/>
      </c>
      <c r="BE17" s="7" t="str">
        <f>IF(BE$5=$B17,1,"")</f>
        <v/>
      </c>
      <c r="BF17" s="7" t="str">
        <f>IF(BF$5=$B17,1,"")</f>
        <v/>
      </c>
      <c r="BG17" s="7" t="str">
        <f>IF(BG$5=$B17,1,"")</f>
        <v/>
      </c>
      <c r="BH17" s="7" t="str">
        <f>IF(BH$5=$B17,1,"")</f>
        <v/>
      </c>
      <c r="BI17" s="5">
        <f>IF(ISNUMBER(K17),IF(K17&lt;21,40-(K17-1)*2,1),K17)</f>
        <v>20</v>
      </c>
      <c r="BJ17" s="6">
        <v>11</v>
      </c>
      <c r="BK17" s="6">
        <f>IF(ISNUMBER(BJ17),IF(BJ17&gt;20,1,40-(BJ17-1)*2),BJ17)</f>
        <v>20</v>
      </c>
      <c r="BL17" s="23"/>
      <c r="BM17" s="24">
        <f>IFERROR(SUM(BN17:CG17)+BL17*20,BL17)</f>
        <v>4</v>
      </c>
      <c r="BN17" s="8">
        <f>IFERROR(VLOOKUP($B17,BN$2:$CH$5,MAX($BN$6:$CG$6)+2-BN$6,0)*BN$7,"")</f>
        <v>2</v>
      </c>
      <c r="BO17" s="8">
        <f>IFERROR(VLOOKUP($B17,BO$2:$CH$5,MAX($BN$6:$CG$6)+2-BO$6,0)*BO$7,"")</f>
        <v>2</v>
      </c>
      <c r="BP17" s="8" t="str">
        <f>IFERROR(VLOOKUP($B17,BP$2:$CH$5,MAX($BN$6:$CG$6)+2-BP$6,0)*BP$7,"")</f>
        <v/>
      </c>
      <c r="BQ17" s="8" t="str">
        <f>IFERROR(VLOOKUP($B17,BQ$2:$CH$5,MAX($BN$6:$CG$6)+2-BQ$6,0)*BQ$7,"")</f>
        <v/>
      </c>
      <c r="BR17" s="8" t="str">
        <f>IFERROR(VLOOKUP($B17,BR$2:$CH$5,MAX($BN$6:$CG$6)+2-BR$6,0)*BR$7,"")</f>
        <v/>
      </c>
      <c r="BS17" s="8" t="str">
        <f>IFERROR(VLOOKUP($B17,BS$2:$CH$5,MAX($BN$6:$CG$6)+2-BS$6,0)*BS$7,"")</f>
        <v/>
      </c>
      <c r="BT17" s="8" t="str">
        <f>IFERROR(VLOOKUP($B17,BT$2:$CH$5,MAX($BN$6:$CG$6)+2-BT$6,0)*BT$7,"")</f>
        <v/>
      </c>
      <c r="BU17" s="8" t="str">
        <f>IFERROR(VLOOKUP($B17,BU$2:$CH$5,MAX($BN$6:$CG$6)+2-BU$6,0)*BU$7,"")</f>
        <v/>
      </c>
      <c r="BV17" s="8" t="str">
        <f>IFERROR(VLOOKUP($B17,BV$2:$CH$5,MAX($BN$6:$CG$6)+2-BV$6,0)*BV$7,"")</f>
        <v/>
      </c>
      <c r="BW17" s="8" t="str">
        <f>IFERROR(VLOOKUP($B17,BW$2:$CH$5,MAX($BN$6:$CG$6)+2-BW$6,0)*BW$7,"")</f>
        <v/>
      </c>
      <c r="BX17" s="8" t="str">
        <f>IFERROR(VLOOKUP($B17,BX$2:$CH$5,MAX($BN$6:$CG$6)+2-BX$6,0)*BX$7,"")</f>
        <v/>
      </c>
      <c r="BY17" s="8" t="str">
        <f>IFERROR(VLOOKUP($B17,BY$2:$CH$5,MAX($BN$6:$CG$6)+2-BY$6,0)*BY$7,"")</f>
        <v/>
      </c>
      <c r="BZ17" s="8" t="str">
        <f>IFERROR(VLOOKUP($B17,BZ$2:$CH$5,MAX($BN$6:$CG$6)+2-BZ$6,0)*BZ$7,"")</f>
        <v/>
      </c>
      <c r="CA17" s="8" t="str">
        <f>IFERROR(VLOOKUP($B17,CA$2:$CH$5,MAX($BN$6:$CG$6)+2-CA$6,0)*CA$7,"")</f>
        <v/>
      </c>
      <c r="CB17" s="8" t="str">
        <f>IFERROR(VLOOKUP($B17,CB$2:$CH$5,MAX($BN$6:$CG$6)+2-CB$6,0)*CB$7,"")</f>
        <v/>
      </c>
      <c r="CC17" s="8" t="str">
        <f>IFERROR(VLOOKUP($B17,CC$2:$CH$5,MAX($BN$6:$CG$6)+2-CC$6,0)*CC$7,"")</f>
        <v/>
      </c>
      <c r="CD17" s="8" t="str">
        <f>IFERROR(VLOOKUP($B17,CD$2:$CH$5,MAX($BN$6:$CG$6)+2-CD$6,0)*CD$7,"")</f>
        <v/>
      </c>
      <c r="CE17" s="8" t="str">
        <f>IFERROR(VLOOKUP($B17,CE$2:$CH$5,MAX($BN$6:$CG$6)+2-CE$6,0)*CE$7,"")</f>
        <v/>
      </c>
      <c r="CF17" s="8" t="str">
        <f>IFERROR(VLOOKUP($B17,CF$2:$CH$5,MAX($BN$6:$CG$6)+2-CF$6,0)*CF$7,"")</f>
        <v/>
      </c>
      <c r="CG17" s="8" t="str">
        <f>IFERROR(VLOOKUP($B17,CG$2:$CH$5,MAX($BN$6:$CG$6)+2-CG$6,0)*CG$7,"")</f>
        <v/>
      </c>
      <c r="CI17" s="40">
        <v>10</v>
      </c>
      <c r="CJ17" s="41"/>
    </row>
    <row r="18" spans="1:88" x14ac:dyDescent="0.2">
      <c r="A18" s="38">
        <v>11</v>
      </c>
      <c r="B18" s="69">
        <v>81</v>
      </c>
      <c r="C18" s="46">
        <v>10090352955</v>
      </c>
      <c r="D18" s="46" t="s">
        <v>130</v>
      </c>
      <c r="E18" s="46" t="s">
        <v>50</v>
      </c>
      <c r="F18" s="47">
        <v>2008</v>
      </c>
      <c r="G18" s="45" t="s">
        <v>124</v>
      </c>
      <c r="H18" s="3">
        <f>IFERROR(J18+BI18+BK18+BM18,-1000)</f>
        <v>62</v>
      </c>
      <c r="I18" s="4">
        <v>10</v>
      </c>
      <c r="J18" s="4">
        <f>IF(ISNUMBER(I18),IF(I18&lt;21,40-(I18-1)*2,1),I18)</f>
        <v>22</v>
      </c>
      <c r="K18" s="5">
        <f>RANK(M18,$M$8:$M$19,1)</f>
        <v>10</v>
      </c>
      <c r="L18" s="5">
        <v>10</v>
      </c>
      <c r="M18" s="5">
        <f>N18+L18/10</f>
        <v>4</v>
      </c>
      <c r="N18" s="5">
        <f>RANK(O18,$O$8:$O$19,0)</f>
        <v>3</v>
      </c>
      <c r="O18" s="5">
        <f>SUM(P18:BH18)</f>
        <v>0</v>
      </c>
      <c r="P18" s="7" t="str">
        <f>IF(P$5=$B18,1,"")</f>
        <v/>
      </c>
      <c r="Q18" s="7" t="str">
        <f>IF(Q$5=$B18,1,"")</f>
        <v/>
      </c>
      <c r="R18" s="7" t="str">
        <f>IF(R$5=$B18,1,"")</f>
        <v/>
      </c>
      <c r="S18" s="7" t="str">
        <f>IF(S$5=$B18,1,"")</f>
        <v/>
      </c>
      <c r="T18" s="7" t="str">
        <f>IF(T$5=$B18,1,"")</f>
        <v/>
      </c>
      <c r="U18" s="7" t="str">
        <f>IF(U$5=$B18,1,"")</f>
        <v/>
      </c>
      <c r="V18" s="7" t="str">
        <f>IF(V$5=$B18,1,"")</f>
        <v/>
      </c>
      <c r="W18" s="7" t="str">
        <f>IF(W$5=$B18,1,"")</f>
        <v/>
      </c>
      <c r="X18" s="7" t="str">
        <f>IF(X$5=$B18,1,"")</f>
        <v/>
      </c>
      <c r="Y18" s="7" t="str">
        <f>IF(Y$5=$B18,1,"")</f>
        <v/>
      </c>
      <c r="Z18" s="7" t="str">
        <f>IF(Z$5=$B18,1,"")</f>
        <v/>
      </c>
      <c r="AA18" s="7" t="str">
        <f>IF(AA$5=$B18,1,"")</f>
        <v/>
      </c>
      <c r="AB18" s="7" t="str">
        <f>IF(AB$5=$B18,1,"")</f>
        <v/>
      </c>
      <c r="AC18" s="7" t="str">
        <f>IF(AC$5=$B18,1,"")</f>
        <v/>
      </c>
      <c r="AD18" s="7" t="str">
        <f>IF(AD$5=$B18,1,"")</f>
        <v/>
      </c>
      <c r="AE18" s="7" t="str">
        <f>IF(AE$5=$B18,1,"")</f>
        <v/>
      </c>
      <c r="AF18" s="7" t="str">
        <f>IF(AF$5=$B18,1,"")</f>
        <v/>
      </c>
      <c r="AG18" s="7" t="str">
        <f>IF(AG$5=$B18,1,"")</f>
        <v/>
      </c>
      <c r="AH18" s="7" t="str">
        <f>IF(AH$5=$B18,1,"")</f>
        <v/>
      </c>
      <c r="AI18" s="7" t="str">
        <f>IF(AI$5=$B18,1,"")</f>
        <v/>
      </c>
      <c r="AJ18" s="7" t="str">
        <f>IF(AJ$5=$B18,1,"")</f>
        <v/>
      </c>
      <c r="AK18" s="7" t="str">
        <f>IF(AK$5=$B18,1,"")</f>
        <v/>
      </c>
      <c r="AL18" s="7" t="str">
        <f>IF(AL$5=$B18,1,"")</f>
        <v/>
      </c>
      <c r="AM18" s="7" t="str">
        <f>IF(AM$5=$B18,1,"")</f>
        <v/>
      </c>
      <c r="AN18" s="7" t="str">
        <f>IF(AN$5=$B18,1,"")</f>
        <v/>
      </c>
      <c r="AO18" s="7" t="str">
        <f>IF(AO$5=$B18,1,"")</f>
        <v/>
      </c>
      <c r="AP18" s="7" t="str">
        <f>IF(AP$5=$B18,1,"")</f>
        <v/>
      </c>
      <c r="AQ18" s="7" t="str">
        <f>IF(AQ$5=$B18,1,"")</f>
        <v/>
      </c>
      <c r="AR18" s="7" t="str">
        <f>IF(AR$5=$B18,1,"")</f>
        <v/>
      </c>
      <c r="AS18" s="7" t="str">
        <f>IF(AS$5=$B18,1,"")</f>
        <v/>
      </c>
      <c r="AT18" s="7" t="str">
        <f>IF(AT$5=$B18,1,"")</f>
        <v/>
      </c>
      <c r="AU18" s="7" t="str">
        <f>IF(AU$5=$B18,1,"")</f>
        <v/>
      </c>
      <c r="AV18" s="7" t="str">
        <f>IF(AV$5=$B18,1,"")</f>
        <v/>
      </c>
      <c r="AW18" s="7" t="str">
        <f>IF(AW$5=$B18,1,"")</f>
        <v/>
      </c>
      <c r="AX18" s="7" t="str">
        <f>IF(AX$5=$B18,1,"")</f>
        <v/>
      </c>
      <c r="AY18" s="7" t="str">
        <f>IF(AY$5=$B18,1,"")</f>
        <v/>
      </c>
      <c r="AZ18" s="7" t="str">
        <f>IF(AZ$5=$B18,1,"")</f>
        <v/>
      </c>
      <c r="BA18" s="7" t="str">
        <f>IF(BA$5=$B18,1,"")</f>
        <v/>
      </c>
      <c r="BB18" s="7" t="str">
        <f>IF(BB$5=$B18,1,"")</f>
        <v/>
      </c>
      <c r="BC18" s="7" t="str">
        <f>IF(BC$5=$B18,1,"")</f>
        <v/>
      </c>
      <c r="BD18" s="7" t="str">
        <f>IF(BD$5=$B18,1,"")</f>
        <v/>
      </c>
      <c r="BE18" s="7" t="str">
        <f>IF(BE$5=$B18,1,"")</f>
        <v/>
      </c>
      <c r="BF18" s="7" t="str">
        <f>IF(BF$5=$B18,1,"")</f>
        <v/>
      </c>
      <c r="BG18" s="7" t="str">
        <f>IF(BG$5=$B18,1,"")</f>
        <v/>
      </c>
      <c r="BH18" s="7" t="str">
        <f>IF(BH$5=$B18,1,"")</f>
        <v/>
      </c>
      <c r="BI18" s="5">
        <f>IF(ISNUMBER(K18),IF(K18&lt;21,40-(K18-1)*2,1),K18)</f>
        <v>22</v>
      </c>
      <c r="BJ18" s="6">
        <v>12</v>
      </c>
      <c r="BK18" s="6">
        <f>IF(ISNUMBER(BJ18),IF(BJ18&gt;20,1,40-(BJ18-1)*2),BJ18)</f>
        <v>18</v>
      </c>
      <c r="BL18" s="23"/>
      <c r="BM18" s="24">
        <f>IFERROR(SUM(BN18:CG18)+BL18*20,BL18)</f>
        <v>0</v>
      </c>
      <c r="BN18" s="8" t="str">
        <f>IFERROR(VLOOKUP($B18,BN$2:$CH$5,MAX($BN$6:$CG$6)+2-BN$6,0)*BN$7,"")</f>
        <v/>
      </c>
      <c r="BO18" s="8" t="str">
        <f>IFERROR(VLOOKUP($B18,BO$2:$CH$5,MAX($BN$6:$CG$6)+2-BO$6,0)*BO$7,"")</f>
        <v/>
      </c>
      <c r="BP18" s="8" t="str">
        <f>IFERROR(VLOOKUP($B18,BP$2:$CH$5,MAX($BN$6:$CG$6)+2-BP$6,0)*BP$7,"")</f>
        <v/>
      </c>
      <c r="BQ18" s="8" t="str">
        <f>IFERROR(VLOOKUP($B18,BQ$2:$CH$5,MAX($BN$6:$CG$6)+2-BQ$6,0)*BQ$7,"")</f>
        <v/>
      </c>
      <c r="BR18" s="8" t="str">
        <f>IFERROR(VLOOKUP($B18,BR$2:$CH$5,MAX($BN$6:$CG$6)+2-BR$6,0)*BR$7,"")</f>
        <v/>
      </c>
      <c r="BS18" s="8" t="str">
        <f>IFERROR(VLOOKUP($B18,BS$2:$CH$5,MAX($BN$6:$CG$6)+2-BS$6,0)*BS$7,"")</f>
        <v/>
      </c>
      <c r="BT18" s="8" t="str">
        <f>IFERROR(VLOOKUP($B18,BT$2:$CH$5,MAX($BN$6:$CG$6)+2-BT$6,0)*BT$7,"")</f>
        <v/>
      </c>
      <c r="BU18" s="8" t="str">
        <f>IFERROR(VLOOKUP($B18,BU$2:$CH$5,MAX($BN$6:$CG$6)+2-BU$6,0)*BU$7,"")</f>
        <v/>
      </c>
      <c r="BV18" s="8" t="str">
        <f>IFERROR(VLOOKUP($B18,BV$2:$CH$5,MAX($BN$6:$CG$6)+2-BV$6,0)*BV$7,"")</f>
        <v/>
      </c>
      <c r="BW18" s="8" t="str">
        <f>IFERROR(VLOOKUP($B18,BW$2:$CH$5,MAX($BN$6:$CG$6)+2-BW$6,0)*BW$7,"")</f>
        <v/>
      </c>
      <c r="BX18" s="8" t="str">
        <f>IFERROR(VLOOKUP($B18,BX$2:$CH$5,MAX($BN$6:$CG$6)+2-BX$6,0)*BX$7,"")</f>
        <v/>
      </c>
      <c r="BY18" s="8" t="str">
        <f>IFERROR(VLOOKUP($B18,BY$2:$CH$5,MAX($BN$6:$CG$6)+2-BY$6,0)*BY$7,"")</f>
        <v/>
      </c>
      <c r="BZ18" s="8" t="str">
        <f>IFERROR(VLOOKUP($B18,BZ$2:$CH$5,MAX($BN$6:$CG$6)+2-BZ$6,0)*BZ$7,"")</f>
        <v/>
      </c>
      <c r="CA18" s="8" t="str">
        <f>IFERROR(VLOOKUP($B18,CA$2:$CH$5,MAX($BN$6:$CG$6)+2-CA$6,0)*CA$7,"")</f>
        <v/>
      </c>
      <c r="CB18" s="8" t="str">
        <f>IFERROR(VLOOKUP($B18,CB$2:$CH$5,MAX($BN$6:$CG$6)+2-CB$6,0)*CB$7,"")</f>
        <v/>
      </c>
      <c r="CC18" s="8" t="str">
        <f>IFERROR(VLOOKUP($B18,CC$2:$CH$5,MAX($BN$6:$CG$6)+2-CC$6,0)*CC$7,"")</f>
        <v/>
      </c>
      <c r="CD18" s="8" t="str">
        <f>IFERROR(VLOOKUP($B18,CD$2:$CH$5,MAX($BN$6:$CG$6)+2-CD$6,0)*CD$7,"")</f>
        <v/>
      </c>
      <c r="CE18" s="8" t="str">
        <f>IFERROR(VLOOKUP($B18,CE$2:$CH$5,MAX($BN$6:$CG$6)+2-CE$6,0)*CE$7,"")</f>
        <v/>
      </c>
      <c r="CF18" s="8" t="str">
        <f>IFERROR(VLOOKUP($B18,CF$2:$CH$5,MAX($BN$6:$CG$6)+2-CF$6,0)*CF$7,"")</f>
        <v/>
      </c>
      <c r="CG18" s="8" t="str">
        <f>IFERROR(VLOOKUP($B18,CG$2:$CH$5,MAX($BN$6:$CG$6)+2-CG$6,0)*CG$7,"")</f>
        <v/>
      </c>
      <c r="CI18" s="40">
        <v>11</v>
      </c>
      <c r="CJ18" s="41"/>
    </row>
    <row r="19" spans="1:88" x14ac:dyDescent="0.2">
      <c r="A19" s="38">
        <v>12</v>
      </c>
      <c r="B19" s="69">
        <v>73</v>
      </c>
      <c r="C19" s="47">
        <v>10090352753</v>
      </c>
      <c r="D19" s="48" t="s">
        <v>134</v>
      </c>
      <c r="E19" s="47" t="s">
        <v>50</v>
      </c>
      <c r="F19" s="47">
        <v>2008</v>
      </c>
      <c r="G19" s="47" t="s">
        <v>135</v>
      </c>
      <c r="H19" s="3">
        <f>IFERROR(J19+BI19+BK19+BM19,-1000)</f>
        <v>-18</v>
      </c>
      <c r="I19" s="4">
        <v>12</v>
      </c>
      <c r="J19" s="4">
        <v>-40</v>
      </c>
      <c r="K19" s="5">
        <f>RANK(M19,$M$8:$M$19,1)</f>
        <v>12</v>
      </c>
      <c r="L19" s="5">
        <v>12</v>
      </c>
      <c r="M19" s="5">
        <f>N19+L19/10</f>
        <v>4.2</v>
      </c>
      <c r="N19" s="5">
        <f>RANK(O19,$O$8:$O$19,0)</f>
        <v>3</v>
      </c>
      <c r="O19" s="5">
        <f>SUM(P19:BH19)</f>
        <v>0</v>
      </c>
      <c r="P19" s="7" t="str">
        <f>IF(P$5=$B19,1,"")</f>
        <v/>
      </c>
      <c r="Q19" s="7" t="str">
        <f>IF(Q$5=$B19,1,"")</f>
        <v/>
      </c>
      <c r="R19" s="7" t="str">
        <f>IF(R$5=$B19,1,"")</f>
        <v/>
      </c>
      <c r="S19" s="7" t="str">
        <f>IF(S$5=$B19,1,"")</f>
        <v/>
      </c>
      <c r="T19" s="7" t="str">
        <f>IF(T$5=$B19,1,"")</f>
        <v/>
      </c>
      <c r="U19" s="7" t="str">
        <f>IF(U$5=$B19,1,"")</f>
        <v/>
      </c>
      <c r="V19" s="7" t="str">
        <f>IF(V$5=$B19,1,"")</f>
        <v/>
      </c>
      <c r="W19" s="7" t="str">
        <f>IF(W$5=$B19,1,"")</f>
        <v/>
      </c>
      <c r="X19" s="7" t="str">
        <f>IF(X$5=$B19,1,"")</f>
        <v/>
      </c>
      <c r="Y19" s="7" t="str">
        <f>IF(Y$5=$B19,1,"")</f>
        <v/>
      </c>
      <c r="Z19" s="7" t="str">
        <f>IF(Z$5=$B19,1,"")</f>
        <v/>
      </c>
      <c r="AA19" s="7" t="str">
        <f>IF(AA$5=$B19,1,"")</f>
        <v/>
      </c>
      <c r="AB19" s="7" t="str">
        <f>IF(AB$5=$B19,1,"")</f>
        <v/>
      </c>
      <c r="AC19" s="7" t="str">
        <f>IF(AC$5=$B19,1,"")</f>
        <v/>
      </c>
      <c r="AD19" s="7" t="str">
        <f>IF(AD$5=$B19,1,"")</f>
        <v/>
      </c>
      <c r="AE19" s="7" t="str">
        <f>IF(AE$5=$B19,1,"")</f>
        <v/>
      </c>
      <c r="AF19" s="7" t="str">
        <f>IF(AF$5=$B19,1,"")</f>
        <v/>
      </c>
      <c r="AG19" s="7" t="str">
        <f>IF(AG$5=$B19,1,"")</f>
        <v/>
      </c>
      <c r="AH19" s="7" t="str">
        <f>IF(AH$5=$B19,1,"")</f>
        <v/>
      </c>
      <c r="AI19" s="7" t="str">
        <f>IF(AI$5=$B19,1,"")</f>
        <v/>
      </c>
      <c r="AJ19" s="7" t="str">
        <f>IF(AJ$5=$B19,1,"")</f>
        <v/>
      </c>
      <c r="AK19" s="7" t="str">
        <f>IF(AK$5=$B19,1,"")</f>
        <v/>
      </c>
      <c r="AL19" s="7" t="str">
        <f>IF(AL$5=$B19,1,"")</f>
        <v/>
      </c>
      <c r="AM19" s="7" t="str">
        <f>IF(AM$5=$B19,1,"")</f>
        <v/>
      </c>
      <c r="AN19" s="7" t="str">
        <f>IF(AN$5=$B19,1,"")</f>
        <v/>
      </c>
      <c r="AO19" s="7" t="str">
        <f>IF(AO$5=$B19,1,"")</f>
        <v/>
      </c>
      <c r="AP19" s="7" t="str">
        <f>IF(AP$5=$B19,1,"")</f>
        <v/>
      </c>
      <c r="AQ19" s="7" t="str">
        <f>IF(AQ$5=$B19,1,"")</f>
        <v/>
      </c>
      <c r="AR19" s="7" t="str">
        <f>IF(AR$5=$B19,1,"")</f>
        <v/>
      </c>
      <c r="AS19" s="7" t="str">
        <f>IF(AS$5=$B19,1,"")</f>
        <v/>
      </c>
      <c r="AT19" s="7" t="str">
        <f>IF(AT$5=$B19,1,"")</f>
        <v/>
      </c>
      <c r="AU19" s="7" t="str">
        <f>IF(AU$5=$B19,1,"")</f>
        <v/>
      </c>
      <c r="AV19" s="7" t="str">
        <f>IF(AV$5=$B19,1,"")</f>
        <v/>
      </c>
      <c r="AW19" s="7" t="str">
        <f>IF(AW$5=$B19,1,"")</f>
        <v/>
      </c>
      <c r="AX19" s="7" t="str">
        <f>IF(AX$5=$B19,1,"")</f>
        <v/>
      </c>
      <c r="AY19" s="7" t="str">
        <f>IF(AY$5=$B19,1,"")</f>
        <v/>
      </c>
      <c r="AZ19" s="7" t="str">
        <f>IF(AZ$5=$B19,1,"")</f>
        <v/>
      </c>
      <c r="BA19" s="7" t="str">
        <f>IF(BA$5=$B19,1,"")</f>
        <v/>
      </c>
      <c r="BB19" s="7" t="str">
        <f>IF(BB$5=$B19,1,"")</f>
        <v/>
      </c>
      <c r="BC19" s="7" t="str">
        <f>IF(BC$5=$B19,1,"")</f>
        <v/>
      </c>
      <c r="BD19" s="7" t="str">
        <f>IF(BD$5=$B19,1,"")</f>
        <v/>
      </c>
      <c r="BE19" s="7" t="str">
        <f>IF(BE$5=$B19,1,"")</f>
        <v/>
      </c>
      <c r="BF19" s="7" t="str">
        <f>IF(BF$5=$B19,1,"")</f>
        <v/>
      </c>
      <c r="BG19" s="7" t="str">
        <f>IF(BG$5=$B19,1,"")</f>
        <v/>
      </c>
      <c r="BH19" s="7" t="str">
        <f>IF(BH$5=$B19,1,"")</f>
        <v/>
      </c>
      <c r="BI19" s="5">
        <f>IF(ISNUMBER(K19),IF(K19&lt;21,40-(K19-1)*2,1),K19)</f>
        <v>18</v>
      </c>
      <c r="BJ19" s="6">
        <v>9</v>
      </c>
      <c r="BK19" s="6">
        <f>IF(ISNUMBER(BJ19),IF(BJ19&gt;20,1,40-(BJ19-1)*2),BJ19)</f>
        <v>24</v>
      </c>
      <c r="BL19" s="23">
        <v>-1</v>
      </c>
      <c r="BM19" s="24">
        <f>IFERROR(SUM(BN19:CG19)+BL19*20,BL19)</f>
        <v>-20</v>
      </c>
      <c r="BN19" s="8" t="str">
        <f>IFERROR(VLOOKUP($B19,BN$2:$CH$5,MAX($BN$6:$CG$6)+2-BN$6,0)*BN$7,"")</f>
        <v/>
      </c>
      <c r="BO19" s="8" t="str">
        <f>IFERROR(VLOOKUP($B19,BO$2:$CH$5,MAX($BN$6:$CG$6)+2-BO$6,0)*BO$7,"")</f>
        <v/>
      </c>
      <c r="BP19" s="8" t="str">
        <f>IFERROR(VLOOKUP($B19,BP$2:$CH$5,MAX($BN$6:$CG$6)+2-BP$6,0)*BP$7,"")</f>
        <v/>
      </c>
      <c r="BQ19" s="8" t="str">
        <f>IFERROR(VLOOKUP($B19,BQ$2:$CH$5,MAX($BN$6:$CG$6)+2-BQ$6,0)*BQ$7,"")</f>
        <v/>
      </c>
      <c r="BR19" s="8" t="str">
        <f>IFERROR(VLOOKUP($B19,BR$2:$CH$5,MAX($BN$6:$CG$6)+2-BR$6,0)*BR$7,"")</f>
        <v/>
      </c>
      <c r="BS19" s="8" t="str">
        <f>IFERROR(VLOOKUP($B19,BS$2:$CH$5,MAX($BN$6:$CG$6)+2-BS$6,0)*BS$7,"")</f>
        <v/>
      </c>
      <c r="BT19" s="8" t="str">
        <f>IFERROR(VLOOKUP($B19,BT$2:$CH$5,MAX($BN$6:$CG$6)+2-BT$6,0)*BT$7,"")</f>
        <v/>
      </c>
      <c r="BU19" s="8" t="str">
        <f>IFERROR(VLOOKUP($B19,BU$2:$CH$5,MAX($BN$6:$CG$6)+2-BU$6,0)*BU$7,"")</f>
        <v/>
      </c>
      <c r="BV19" s="8" t="str">
        <f>IFERROR(VLOOKUP($B19,BV$2:$CH$5,MAX($BN$6:$CG$6)+2-BV$6,0)*BV$7,"")</f>
        <v/>
      </c>
      <c r="BW19" s="8" t="str">
        <f>IFERROR(VLOOKUP($B19,BW$2:$CH$5,MAX($BN$6:$CG$6)+2-BW$6,0)*BW$7,"")</f>
        <v/>
      </c>
      <c r="BX19" s="8" t="str">
        <f>IFERROR(VLOOKUP($B19,BX$2:$CH$5,MAX($BN$6:$CG$6)+2-BX$6,0)*BX$7,"")</f>
        <v/>
      </c>
      <c r="BY19" s="8" t="str">
        <f>IFERROR(VLOOKUP($B19,BY$2:$CH$5,MAX($BN$6:$CG$6)+2-BY$6,0)*BY$7,"")</f>
        <v/>
      </c>
      <c r="BZ19" s="8" t="str">
        <f>IFERROR(VLOOKUP($B19,BZ$2:$CH$5,MAX($BN$6:$CG$6)+2-BZ$6,0)*BZ$7,"")</f>
        <v/>
      </c>
      <c r="CA19" s="8" t="str">
        <f>IFERROR(VLOOKUP($B19,CA$2:$CH$5,MAX($BN$6:$CG$6)+2-CA$6,0)*CA$7,"")</f>
        <v/>
      </c>
      <c r="CB19" s="8" t="str">
        <f>IFERROR(VLOOKUP($B19,CB$2:$CH$5,MAX($BN$6:$CG$6)+2-CB$6,0)*CB$7,"")</f>
        <v/>
      </c>
      <c r="CC19" s="8" t="str">
        <f>IFERROR(VLOOKUP($B19,CC$2:$CH$5,MAX($BN$6:$CG$6)+2-CC$6,0)*CC$7,"")</f>
        <v/>
      </c>
      <c r="CD19" s="8" t="str">
        <f>IFERROR(VLOOKUP($B19,CD$2:$CH$5,MAX($BN$6:$CG$6)+2-CD$6,0)*CD$7,"")</f>
        <v/>
      </c>
      <c r="CE19" s="8" t="str">
        <f>IFERROR(VLOOKUP($B19,CE$2:$CH$5,MAX($BN$6:$CG$6)+2-CE$6,0)*CE$7,"")</f>
        <v/>
      </c>
      <c r="CF19" s="8" t="str">
        <f>IFERROR(VLOOKUP($B19,CF$2:$CH$5,MAX($BN$6:$CG$6)+2-CF$6,0)*CF$7,"")</f>
        <v/>
      </c>
      <c r="CG19" s="8" t="str">
        <f>IFERROR(VLOOKUP($B19,CG$2:$CH$5,MAX($BN$6:$CG$6)+2-CG$6,0)*CG$7,"")</f>
        <v/>
      </c>
      <c r="CI19" s="40">
        <v>12</v>
      </c>
      <c r="CJ19" s="41"/>
    </row>
  </sheetData>
  <autoFilter ref="B7:CG19" xr:uid="{1CE2B5BE-5DDF-4E5A-9E4A-3E0279731C6D}">
    <sortState xmlns:xlrd2="http://schemas.microsoft.com/office/spreadsheetml/2017/richdata2" ref="B8:CG19">
      <sortCondition descending="1" ref="H7:H19"/>
    </sortState>
  </autoFilter>
  <dataConsolidate/>
  <mergeCells count="3">
    <mergeCell ref="CI7:CJ7"/>
    <mergeCell ref="A2:H2"/>
    <mergeCell ref="A6:G6"/>
  </mergeCells>
  <pageMargins left="0.7" right="0.7" top="0.78740157499999996" bottom="0.78740157499999996" header="0.3" footer="0.3"/>
  <pageSetup orientation="portrait" horizontalDpi="1200" verticalDpi="1200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92076-571E-C444-8326-1F8A1F3F8D5E}">
  <dimension ref="A1:CK66"/>
  <sheetViews>
    <sheetView topLeftCell="A3" zoomScale="130" zoomScaleNormal="130" workbookViewId="0">
      <pane xSplit="8" topLeftCell="BL1" activePane="topRight" state="frozen"/>
      <selection pane="topRight" activeCell="BR3" sqref="BR3"/>
    </sheetView>
  </sheetViews>
  <sheetFormatPr baseColWidth="10" defaultColWidth="11" defaultRowHeight="16" outlineLevelCol="1" x14ac:dyDescent="0.2"/>
  <cols>
    <col min="1" max="1" width="4.1640625" customWidth="1"/>
    <col min="2" max="2" width="5.6640625" customWidth="1"/>
    <col min="3" max="3" width="14" style="39" customWidth="1"/>
    <col min="4" max="4" width="17.5" customWidth="1"/>
    <col min="5" max="5" width="23.33203125" customWidth="1"/>
    <col min="6" max="6" width="7.33203125" hidden="1" customWidth="1"/>
    <col min="7" max="7" width="6.5" customWidth="1"/>
    <col min="9" max="10" width="7.6640625" customWidth="1"/>
    <col min="11" max="11" width="5.1640625" customWidth="1"/>
    <col min="12" max="12" width="5.1640625" style="1" customWidth="1"/>
    <col min="13" max="14" width="5.1640625" style="1" customWidth="1" outlineLevel="1"/>
    <col min="15" max="15" width="5.1640625" customWidth="1" outlineLevel="1"/>
    <col min="16" max="60" width="5" customWidth="1" outlineLevel="1"/>
    <col min="61" max="61" width="11" customWidth="1"/>
    <col min="62" max="62" width="9.1640625" customWidth="1"/>
    <col min="63" max="63" width="9.33203125" customWidth="1"/>
    <col min="64" max="64" width="10.83203125" style="9" customWidth="1"/>
    <col min="65" max="65" width="9" customWidth="1"/>
    <col min="66" max="85" width="5" customWidth="1" outlineLevel="1"/>
    <col min="86" max="86" width="11" customWidth="1" outlineLevel="1"/>
    <col min="87" max="88" width="11" style="39" customWidth="1"/>
    <col min="89" max="89" width="11" customWidth="1"/>
  </cols>
  <sheetData>
    <row r="1" spans="1:88" x14ac:dyDescent="0.2">
      <c r="A1" s="9"/>
      <c r="B1" s="9"/>
      <c r="C1" s="9"/>
      <c r="D1" s="9"/>
      <c r="E1" s="9"/>
      <c r="F1" s="9"/>
      <c r="G1" s="9"/>
      <c r="H1" s="9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</row>
    <row r="2" spans="1:88" ht="21" x14ac:dyDescent="0.2">
      <c r="A2" s="65" t="s">
        <v>146</v>
      </c>
      <c r="B2" s="65"/>
      <c r="C2" s="65"/>
      <c r="D2" s="65"/>
      <c r="E2" s="65"/>
      <c r="F2" s="65"/>
      <c r="G2" s="65"/>
      <c r="H2" s="65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3">
        <v>52</v>
      </c>
      <c r="BO2" s="13">
        <v>33</v>
      </c>
      <c r="BP2" s="13">
        <v>115</v>
      </c>
      <c r="BQ2" s="13">
        <v>101</v>
      </c>
      <c r="BR2" s="13">
        <v>52</v>
      </c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>
        <v>5</v>
      </c>
    </row>
    <row r="3" spans="1:88" x14ac:dyDescent="0.2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3">
        <v>33</v>
      </c>
      <c r="BO3" s="13">
        <v>131</v>
      </c>
      <c r="BP3" s="13">
        <v>52</v>
      </c>
      <c r="BQ3" s="13">
        <v>14</v>
      </c>
      <c r="BR3" s="13">
        <v>53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>
        <v>3</v>
      </c>
    </row>
    <row r="4" spans="1:88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3">
        <v>3</v>
      </c>
      <c r="BO4" s="13">
        <v>3</v>
      </c>
      <c r="BP4" s="13">
        <v>33</v>
      </c>
      <c r="BQ4" s="13">
        <v>33</v>
      </c>
      <c r="BR4" s="13">
        <v>131</v>
      </c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>
        <v>2</v>
      </c>
    </row>
    <row r="5" spans="1:88" x14ac:dyDescent="0.2">
      <c r="A5" s="10" t="s">
        <v>147</v>
      </c>
      <c r="B5" s="10"/>
      <c r="C5" s="10"/>
      <c r="D5" s="10"/>
      <c r="E5" s="28"/>
      <c r="F5" s="10"/>
      <c r="G5" s="10"/>
      <c r="H5" s="25"/>
      <c r="I5" s="31" t="s">
        <v>0</v>
      </c>
      <c r="J5" s="33"/>
      <c r="K5" s="31" t="s">
        <v>1</v>
      </c>
      <c r="L5" s="31"/>
      <c r="M5" s="31"/>
      <c r="N5" s="31"/>
      <c r="O5" s="33"/>
      <c r="P5" s="42">
        <v>33</v>
      </c>
      <c r="Q5" s="42">
        <v>52</v>
      </c>
      <c r="R5" s="42">
        <v>131</v>
      </c>
      <c r="S5" s="42">
        <v>33</v>
      </c>
      <c r="T5" s="42">
        <v>34</v>
      </c>
      <c r="U5" s="42">
        <v>34</v>
      </c>
      <c r="V5" s="42">
        <v>34</v>
      </c>
      <c r="W5" s="42">
        <v>14</v>
      </c>
      <c r="X5" s="42">
        <v>53</v>
      </c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33"/>
      <c r="BJ5" s="35"/>
      <c r="BK5" s="36"/>
      <c r="BL5" s="31" t="s">
        <v>2</v>
      </c>
      <c r="BM5" s="33"/>
      <c r="BN5" s="13">
        <v>115</v>
      </c>
      <c r="BO5" s="13">
        <v>53</v>
      </c>
      <c r="BP5" s="13">
        <v>131</v>
      </c>
      <c r="BQ5" s="13">
        <v>53</v>
      </c>
      <c r="BR5" s="13">
        <v>115</v>
      </c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>
        <v>1</v>
      </c>
    </row>
    <row r="6" spans="1:88" x14ac:dyDescent="0.2">
      <c r="A6" s="72" t="s">
        <v>150</v>
      </c>
      <c r="B6" s="72"/>
      <c r="C6" s="72"/>
      <c r="D6" s="72"/>
      <c r="E6" s="72"/>
      <c r="F6" s="72"/>
      <c r="G6" s="72"/>
      <c r="H6" s="30" t="s">
        <v>3</v>
      </c>
      <c r="I6" s="20" t="s">
        <v>4</v>
      </c>
      <c r="J6" s="19"/>
      <c r="K6" s="16" t="s">
        <v>5</v>
      </c>
      <c r="L6" s="17"/>
      <c r="M6" s="17"/>
      <c r="N6" s="17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9"/>
      <c r="BJ6" s="20" t="s">
        <v>6</v>
      </c>
      <c r="BK6" s="19"/>
      <c r="BL6" s="16" t="s">
        <v>7</v>
      </c>
      <c r="BM6" s="19"/>
      <c r="BN6" s="21">
        <v>1</v>
      </c>
      <c r="BO6" s="21">
        <v>2</v>
      </c>
      <c r="BP6" s="21">
        <v>3</v>
      </c>
      <c r="BQ6" s="21">
        <v>4</v>
      </c>
      <c r="BR6" s="21">
        <v>5</v>
      </c>
      <c r="BS6" s="21">
        <v>6</v>
      </c>
      <c r="BT6" s="21">
        <v>7</v>
      </c>
      <c r="BU6" s="21">
        <v>8</v>
      </c>
      <c r="BV6" s="21">
        <v>9</v>
      </c>
      <c r="BW6" s="21">
        <v>10</v>
      </c>
      <c r="BX6" s="21">
        <v>11</v>
      </c>
      <c r="BY6" s="21">
        <v>12</v>
      </c>
      <c r="BZ6" s="21">
        <v>13</v>
      </c>
      <c r="CA6" s="21">
        <v>14</v>
      </c>
      <c r="CB6" s="21">
        <v>15</v>
      </c>
      <c r="CC6" s="21">
        <v>16</v>
      </c>
      <c r="CD6" s="21">
        <v>17</v>
      </c>
      <c r="CE6" s="21">
        <v>18</v>
      </c>
      <c r="CF6" s="21">
        <v>19</v>
      </c>
      <c r="CG6" s="21">
        <v>20</v>
      </c>
    </row>
    <row r="7" spans="1:88" s="12" customFormat="1" ht="42" customHeight="1" x14ac:dyDescent="0.2">
      <c r="A7" s="26" t="s">
        <v>8</v>
      </c>
      <c r="B7" s="27" t="s">
        <v>9</v>
      </c>
      <c r="C7" s="29" t="s">
        <v>10</v>
      </c>
      <c r="D7" s="27" t="s">
        <v>11</v>
      </c>
      <c r="E7" s="27" t="s">
        <v>12</v>
      </c>
      <c r="F7" s="27" t="s">
        <v>13</v>
      </c>
      <c r="G7" s="29" t="s">
        <v>14</v>
      </c>
      <c r="H7" s="27" t="s">
        <v>21</v>
      </c>
      <c r="I7" s="14" t="s">
        <v>8</v>
      </c>
      <c r="J7" s="32" t="s">
        <v>15</v>
      </c>
      <c r="K7" s="34" t="s">
        <v>8</v>
      </c>
      <c r="L7" s="43" t="s">
        <v>19</v>
      </c>
      <c r="M7" s="34" t="s">
        <v>18</v>
      </c>
      <c r="N7" s="34" t="s">
        <v>17</v>
      </c>
      <c r="O7" s="34" t="s">
        <v>16</v>
      </c>
      <c r="P7" s="34">
        <v>1</v>
      </c>
      <c r="Q7" s="34">
        <v>2</v>
      </c>
      <c r="R7" s="34">
        <v>3</v>
      </c>
      <c r="S7" s="34">
        <v>4</v>
      </c>
      <c r="T7" s="34">
        <v>5</v>
      </c>
      <c r="U7" s="34">
        <v>6</v>
      </c>
      <c r="V7" s="34">
        <v>7</v>
      </c>
      <c r="W7" s="34">
        <v>8</v>
      </c>
      <c r="X7" s="34">
        <v>9</v>
      </c>
      <c r="Y7" s="34">
        <v>10</v>
      </c>
      <c r="Z7" s="34">
        <v>11</v>
      </c>
      <c r="AA7" s="34">
        <v>12</v>
      </c>
      <c r="AB7" s="34">
        <v>13</v>
      </c>
      <c r="AC7" s="34">
        <v>14</v>
      </c>
      <c r="AD7" s="34">
        <v>15</v>
      </c>
      <c r="AE7" s="34">
        <v>16</v>
      </c>
      <c r="AF7" s="34">
        <v>17</v>
      </c>
      <c r="AG7" s="34">
        <v>18</v>
      </c>
      <c r="AH7" s="34">
        <v>19</v>
      </c>
      <c r="AI7" s="34">
        <v>20</v>
      </c>
      <c r="AJ7" s="34">
        <v>21</v>
      </c>
      <c r="AK7" s="34">
        <v>22</v>
      </c>
      <c r="AL7" s="34">
        <v>23</v>
      </c>
      <c r="AM7" s="34">
        <v>24</v>
      </c>
      <c r="AN7" s="34">
        <v>25</v>
      </c>
      <c r="AO7" s="34">
        <v>26</v>
      </c>
      <c r="AP7" s="34">
        <v>27</v>
      </c>
      <c r="AQ7" s="34">
        <v>28</v>
      </c>
      <c r="AR7" s="34">
        <v>29</v>
      </c>
      <c r="AS7" s="34">
        <v>30</v>
      </c>
      <c r="AT7" s="34">
        <v>31</v>
      </c>
      <c r="AU7" s="34">
        <v>32</v>
      </c>
      <c r="AV7" s="34">
        <v>33</v>
      </c>
      <c r="AW7" s="34">
        <v>34</v>
      </c>
      <c r="AX7" s="34">
        <v>35</v>
      </c>
      <c r="AY7" s="34">
        <v>36</v>
      </c>
      <c r="AZ7" s="34">
        <v>37</v>
      </c>
      <c r="BA7" s="34">
        <v>38</v>
      </c>
      <c r="BB7" s="34">
        <v>39</v>
      </c>
      <c r="BC7" s="34">
        <v>40</v>
      </c>
      <c r="BD7" s="34">
        <v>41</v>
      </c>
      <c r="BE7" s="34">
        <v>42</v>
      </c>
      <c r="BF7" s="34">
        <v>43</v>
      </c>
      <c r="BG7" s="34">
        <v>44</v>
      </c>
      <c r="BH7" s="34">
        <v>45</v>
      </c>
      <c r="BI7" s="34" t="s">
        <v>15</v>
      </c>
      <c r="BJ7" s="15" t="s">
        <v>8</v>
      </c>
      <c r="BK7" s="32" t="s">
        <v>15</v>
      </c>
      <c r="BL7" s="22" t="s">
        <v>20</v>
      </c>
      <c r="BM7" s="34" t="s">
        <v>15</v>
      </c>
      <c r="BN7" s="37">
        <v>1</v>
      </c>
      <c r="BO7" s="37">
        <v>1</v>
      </c>
      <c r="BP7" s="37">
        <v>1</v>
      </c>
      <c r="BQ7" s="37">
        <v>1</v>
      </c>
      <c r="BR7" s="37">
        <v>2</v>
      </c>
      <c r="BS7" s="37">
        <v>1</v>
      </c>
      <c r="BT7" s="37">
        <v>1</v>
      </c>
      <c r="BU7" s="37">
        <v>1</v>
      </c>
      <c r="BV7" s="37">
        <v>1</v>
      </c>
      <c r="BW7" s="37">
        <v>1</v>
      </c>
      <c r="BX7" s="37">
        <v>1</v>
      </c>
      <c r="BY7" s="37">
        <v>1</v>
      </c>
      <c r="BZ7" s="37">
        <v>1</v>
      </c>
      <c r="CA7" s="37">
        <v>1</v>
      </c>
      <c r="CB7" s="37">
        <v>1</v>
      </c>
      <c r="CC7" s="37">
        <v>1</v>
      </c>
      <c r="CD7" s="37">
        <v>1</v>
      </c>
      <c r="CE7" s="37">
        <v>1</v>
      </c>
      <c r="CF7" s="37">
        <v>1</v>
      </c>
      <c r="CG7" s="37">
        <v>2</v>
      </c>
      <c r="CI7" s="50" t="s">
        <v>22</v>
      </c>
      <c r="CJ7" s="50"/>
    </row>
    <row r="8" spans="1:88" x14ac:dyDescent="0.2">
      <c r="A8" s="38">
        <v>1</v>
      </c>
      <c r="B8" s="69">
        <v>52</v>
      </c>
      <c r="C8" s="45">
        <v>10047280309</v>
      </c>
      <c r="D8" s="46" t="s">
        <v>111</v>
      </c>
      <c r="E8" s="46" t="s">
        <v>112</v>
      </c>
      <c r="F8" s="45">
        <v>2005</v>
      </c>
      <c r="G8" s="45" t="s">
        <v>102</v>
      </c>
      <c r="H8" s="3">
        <f>IFERROR(J8+BI8+BK8+BM8,-1000)</f>
        <v>128</v>
      </c>
      <c r="I8" s="4">
        <v>1</v>
      </c>
      <c r="J8" s="4">
        <f>IF(ISNUMBER(I8),IF(I8&lt;21,40-(I8-1)*2,1),I8)</f>
        <v>40</v>
      </c>
      <c r="K8" s="5">
        <f>RANK(M8,$M$8:$M$26,1)</f>
        <v>5</v>
      </c>
      <c r="L8" s="5">
        <v>5</v>
      </c>
      <c r="M8" s="5">
        <f>N8+L8/10</f>
        <v>3.5</v>
      </c>
      <c r="N8" s="5">
        <f>RANK(O8,$O$8:$O$26,0)</f>
        <v>3</v>
      </c>
      <c r="O8" s="5">
        <f>SUM(P8:BH8)</f>
        <v>1</v>
      </c>
      <c r="P8" s="7" t="str">
        <f>IF(P$5=$B8,1,"")</f>
        <v/>
      </c>
      <c r="Q8" s="7">
        <f>IF(Q$5=$B8,1,"")</f>
        <v>1</v>
      </c>
      <c r="R8" s="7" t="str">
        <f>IF(R$5=$B8,1,"")</f>
        <v/>
      </c>
      <c r="S8" s="7" t="str">
        <f>IF(S$5=$B8,1,"")</f>
        <v/>
      </c>
      <c r="T8" s="7" t="str">
        <f>IF(T$5=$B8,1,"")</f>
        <v/>
      </c>
      <c r="U8" s="7" t="str">
        <f>IF(U$5=$B8,1,"")</f>
        <v/>
      </c>
      <c r="V8" s="7" t="str">
        <f>IF(V$5=$B8,1,"")</f>
        <v/>
      </c>
      <c r="W8" s="7" t="str">
        <f>IF(W$5=$B8,1,"")</f>
        <v/>
      </c>
      <c r="X8" s="7" t="str">
        <f>IF(X$5=$B8,1,"")</f>
        <v/>
      </c>
      <c r="Y8" s="7" t="str">
        <f>IF(Y$5=$B8,1,"")</f>
        <v/>
      </c>
      <c r="Z8" s="7" t="str">
        <f>IF(Z$5=$B8,1,"")</f>
        <v/>
      </c>
      <c r="AA8" s="7" t="str">
        <f>IF(AA$5=$B8,1,"")</f>
        <v/>
      </c>
      <c r="AB8" s="7" t="str">
        <f>IF(AB$5=$B8,1,"")</f>
        <v/>
      </c>
      <c r="AC8" s="7" t="str">
        <f>IF(AC$5=$B8,1,"")</f>
        <v/>
      </c>
      <c r="AD8" s="7" t="str">
        <f>IF(AD$5=$B8,1,"")</f>
        <v/>
      </c>
      <c r="AE8" s="7" t="str">
        <f>IF(AE$5=$B8,1,"")</f>
        <v/>
      </c>
      <c r="AF8" s="7" t="str">
        <f>IF(AF$5=$B8,1,"")</f>
        <v/>
      </c>
      <c r="AG8" s="7" t="str">
        <f>IF(AG$5=$B8,1,"")</f>
        <v/>
      </c>
      <c r="AH8" s="7" t="str">
        <f>IF(AH$5=$B8,1,"")</f>
        <v/>
      </c>
      <c r="AI8" s="7" t="str">
        <f>IF(AI$5=$B8,1,"")</f>
        <v/>
      </c>
      <c r="AJ8" s="7" t="str">
        <f>IF(AJ$5=$B8,1,"")</f>
        <v/>
      </c>
      <c r="AK8" s="7" t="str">
        <f>IF(AK$5=$B8,1,"")</f>
        <v/>
      </c>
      <c r="AL8" s="7" t="str">
        <f>IF(AL$5=$B8,1,"")</f>
        <v/>
      </c>
      <c r="AM8" s="7" t="str">
        <f>IF(AM$5=$B8,1,"")</f>
        <v/>
      </c>
      <c r="AN8" s="7" t="str">
        <f>IF(AN$5=$B8,1,"")</f>
        <v/>
      </c>
      <c r="AO8" s="7" t="str">
        <f>IF(AO$5=$B8,1,"")</f>
        <v/>
      </c>
      <c r="AP8" s="7" t="str">
        <f>IF(AP$5=$B8,1,"")</f>
        <v/>
      </c>
      <c r="AQ8" s="7" t="str">
        <f>IF(AQ$5=$B8,1,"")</f>
        <v/>
      </c>
      <c r="AR8" s="7" t="str">
        <f>IF(AR$5=$B8,1,"")</f>
        <v/>
      </c>
      <c r="AS8" s="7" t="str">
        <f>IF(AS$5=$B8,1,"")</f>
        <v/>
      </c>
      <c r="AT8" s="7" t="str">
        <f>IF(AT$5=$B8,1,"")</f>
        <v/>
      </c>
      <c r="AU8" s="7" t="str">
        <f>IF(AU$5=$B8,1,"")</f>
        <v/>
      </c>
      <c r="AV8" s="7" t="str">
        <f>IF(AV$5=$B8,1,"")</f>
        <v/>
      </c>
      <c r="AW8" s="7" t="str">
        <f>IF(AW$5=$B8,1,"")</f>
        <v/>
      </c>
      <c r="AX8" s="7" t="str">
        <f>IF(AX$5=$B8,1,"")</f>
        <v/>
      </c>
      <c r="AY8" s="7" t="str">
        <f>IF(AY$5=$B8,1,"")</f>
        <v/>
      </c>
      <c r="AZ8" s="7" t="str">
        <f>IF(AZ$5=$B8,1,"")</f>
        <v/>
      </c>
      <c r="BA8" s="7" t="str">
        <f>IF(BA$5=$B8,1,"")</f>
        <v/>
      </c>
      <c r="BB8" s="7" t="str">
        <f>IF(BB$5=$B8,1,"")</f>
        <v/>
      </c>
      <c r="BC8" s="7" t="str">
        <f>IF(BC$5=$B8,1,"")</f>
        <v/>
      </c>
      <c r="BD8" s="7" t="str">
        <f>IF(BD$5=$B8,1,"")</f>
        <v/>
      </c>
      <c r="BE8" s="7" t="str">
        <f>IF(BE$5=$B8,1,"")</f>
        <v/>
      </c>
      <c r="BF8" s="7" t="str">
        <f>IF(BF$5=$B8,1,"")</f>
        <v/>
      </c>
      <c r="BG8" s="7" t="str">
        <f>IF(BG$5=$B8,1,"")</f>
        <v/>
      </c>
      <c r="BH8" s="7" t="str">
        <f>IF(BH$5=$B8,1,"")</f>
        <v/>
      </c>
      <c r="BI8" s="5">
        <f>IF(ISNUMBER(K8),IF(K8&lt;21,40-(K8-1)*2,1),K8)</f>
        <v>32</v>
      </c>
      <c r="BJ8" s="6">
        <v>2</v>
      </c>
      <c r="BK8" s="6">
        <f>IF(ISNUMBER(BJ8),IF(BJ8&gt;20,1,40-(BJ8-1)*2),BJ8)</f>
        <v>38</v>
      </c>
      <c r="BL8" s="23"/>
      <c r="BM8" s="24">
        <f>IFERROR(SUM(BN8:CG8)+BL8*20,BL8)</f>
        <v>18</v>
      </c>
      <c r="BN8" s="8">
        <f>IFERROR(VLOOKUP($B8,BN$2:$CH$5,MAX($BN$6:$CG$6)+2-BN$6,0)*BN$7,"")</f>
        <v>5</v>
      </c>
      <c r="BO8" s="8" t="str">
        <f>IFERROR(VLOOKUP($B8,BO$2:$CH$5,MAX($BN$6:$CG$6)+2-BO$6,0)*BO$7,"")</f>
        <v/>
      </c>
      <c r="BP8" s="8">
        <f>IFERROR(VLOOKUP($B8,BP$2:$CH$5,MAX($BN$6:$CG$6)+2-BP$6,0)*BP$7,"")</f>
        <v>3</v>
      </c>
      <c r="BQ8" s="8" t="str">
        <f>IFERROR(VLOOKUP($B8,BQ$2:$CH$5,MAX($BN$6:$CG$6)+2-BQ$6,0)*BQ$7,"")</f>
        <v/>
      </c>
      <c r="BR8" s="8">
        <f>IFERROR(VLOOKUP($B8,BR$2:$CH$5,MAX($BN$6:$CG$6)+2-BR$6,0)*BR$7,"")</f>
        <v>10</v>
      </c>
      <c r="BS8" s="8" t="str">
        <f>IFERROR(VLOOKUP($B8,BS$2:$CH$5,MAX($BN$6:$CG$6)+2-BS$6,0)*BS$7,"")</f>
        <v/>
      </c>
      <c r="BT8" s="8" t="str">
        <f>IFERROR(VLOOKUP($B8,BT$2:$CH$5,MAX($BN$6:$CG$6)+2-BT$6,0)*BT$7,"")</f>
        <v/>
      </c>
      <c r="BU8" s="8" t="str">
        <f>IFERROR(VLOOKUP($B8,BU$2:$CH$5,MAX($BN$6:$CG$6)+2-BU$6,0)*BU$7,"")</f>
        <v/>
      </c>
      <c r="BV8" s="8" t="str">
        <f>IFERROR(VLOOKUP($B8,BV$2:$CH$5,MAX($BN$6:$CG$6)+2-BV$6,0)*BV$7,"")</f>
        <v/>
      </c>
      <c r="BW8" s="8" t="str">
        <f>IFERROR(VLOOKUP($B8,BW$2:$CH$5,MAX($BN$6:$CG$6)+2-BW$6,0)*BW$7,"")</f>
        <v/>
      </c>
      <c r="BX8" s="8" t="str">
        <f>IFERROR(VLOOKUP($B8,BX$2:$CH$5,MAX($BN$6:$CG$6)+2-BX$6,0)*BX$7,"")</f>
        <v/>
      </c>
      <c r="BY8" s="8" t="str">
        <f>IFERROR(VLOOKUP($B8,BY$2:$CH$5,MAX($BN$6:$CG$6)+2-BY$6,0)*BY$7,"")</f>
        <v/>
      </c>
      <c r="BZ8" s="8" t="str">
        <f>IFERROR(VLOOKUP($B8,BZ$2:$CH$5,MAX($BN$6:$CG$6)+2-BZ$6,0)*BZ$7,"")</f>
        <v/>
      </c>
      <c r="CA8" s="8" t="str">
        <f>IFERROR(VLOOKUP($B8,CA$2:$CH$5,MAX($BN$6:$CG$6)+2-CA$6,0)*CA$7,"")</f>
        <v/>
      </c>
      <c r="CB8" s="8" t="str">
        <f>IFERROR(VLOOKUP($B8,CB$2:$CH$5,MAX($BN$6:$CG$6)+2-CB$6,0)*CB$7,"")</f>
        <v/>
      </c>
      <c r="CC8" s="8" t="str">
        <f>IFERROR(VLOOKUP($B8,CC$2:$CH$5,MAX($BN$6:$CG$6)+2-CC$6,0)*CC$7,"")</f>
        <v/>
      </c>
      <c r="CD8" s="8" t="str">
        <f>IFERROR(VLOOKUP($B8,CD$2:$CH$5,MAX($BN$6:$CG$6)+2-CD$6,0)*CD$7,"")</f>
        <v/>
      </c>
      <c r="CE8" s="8" t="str">
        <f>IFERROR(VLOOKUP($B8,CE$2:$CH$5,MAX($BN$6:$CG$6)+2-CE$6,0)*CE$7,"")</f>
        <v/>
      </c>
      <c r="CF8" s="8" t="str">
        <f>IFERROR(VLOOKUP($B8,CF$2:$CH$5,MAX($BN$6:$CG$6)+2-CF$6,0)*CF$7,"")</f>
        <v/>
      </c>
      <c r="CG8" s="8" t="str">
        <f>IFERROR(VLOOKUP($B8,CG$2:$CH$5,MAX($BN$6:$CG$6)+2-CG$6,0)*CG$7,"")</f>
        <v/>
      </c>
      <c r="CI8" s="40">
        <v>1</v>
      </c>
      <c r="CJ8" s="41"/>
    </row>
    <row r="9" spans="1:88" x14ac:dyDescent="0.2">
      <c r="A9" s="38">
        <v>2</v>
      </c>
      <c r="B9" s="69">
        <v>33</v>
      </c>
      <c r="C9" s="45">
        <v>10047315469</v>
      </c>
      <c r="D9" s="46" t="s">
        <v>108</v>
      </c>
      <c r="E9" s="46" t="s">
        <v>48</v>
      </c>
      <c r="F9" s="45">
        <v>2005</v>
      </c>
      <c r="G9" s="45" t="s">
        <v>102</v>
      </c>
      <c r="H9" s="3">
        <f>IFERROR(J9+BI9+BK9+BM9,-1000)</f>
        <v>128</v>
      </c>
      <c r="I9" s="4">
        <v>2</v>
      </c>
      <c r="J9" s="4">
        <f>IF(ISNUMBER(I9),IF(I9&lt;21,40-(I9-1)*2,1),I9)</f>
        <v>38</v>
      </c>
      <c r="K9" s="5">
        <f>RANK(M9,$M$8:$M$26,1)</f>
        <v>2</v>
      </c>
      <c r="L9" s="5">
        <v>3</v>
      </c>
      <c r="M9" s="5">
        <f>N9+L9/10</f>
        <v>2.2999999999999998</v>
      </c>
      <c r="N9" s="5">
        <f>RANK(O9,$O$8:$O$26,0)</f>
        <v>2</v>
      </c>
      <c r="O9" s="5">
        <f>SUM(P9:BH9)</f>
        <v>2</v>
      </c>
      <c r="P9" s="7">
        <f>IF(P$5=$B9,1,"")</f>
        <v>1</v>
      </c>
      <c r="Q9" s="7" t="str">
        <f>IF(Q$5=$B9,1,"")</f>
        <v/>
      </c>
      <c r="R9" s="7" t="str">
        <f>IF(R$5=$B9,1,"")</f>
        <v/>
      </c>
      <c r="S9" s="7">
        <f>IF(S$5=$B9,1,"")</f>
        <v>1</v>
      </c>
      <c r="T9" s="7" t="str">
        <f>IF(T$5=$B9,1,"")</f>
        <v/>
      </c>
      <c r="U9" s="7" t="str">
        <f>IF(U$5=$B9,1,"")</f>
        <v/>
      </c>
      <c r="V9" s="7" t="str">
        <f>IF(V$5=$B9,1,"")</f>
        <v/>
      </c>
      <c r="W9" s="7" t="str">
        <f>IF(W$5=$B9,1,"")</f>
        <v/>
      </c>
      <c r="X9" s="7" t="str">
        <f>IF(X$5=$B9,1,"")</f>
        <v/>
      </c>
      <c r="Y9" s="7" t="str">
        <f>IF(Y$5=$B9,1,"")</f>
        <v/>
      </c>
      <c r="Z9" s="7" t="str">
        <f>IF(Z$5=$B9,1,"")</f>
        <v/>
      </c>
      <c r="AA9" s="7" t="str">
        <f>IF(AA$5=$B9,1,"")</f>
        <v/>
      </c>
      <c r="AB9" s="7" t="str">
        <f>IF(AB$5=$B9,1,"")</f>
        <v/>
      </c>
      <c r="AC9" s="7" t="str">
        <f>IF(AC$5=$B9,1,"")</f>
        <v/>
      </c>
      <c r="AD9" s="7" t="str">
        <f>IF(AD$5=$B9,1,"")</f>
        <v/>
      </c>
      <c r="AE9" s="7" t="str">
        <f>IF(AE$5=$B9,1,"")</f>
        <v/>
      </c>
      <c r="AF9" s="7" t="str">
        <f>IF(AF$5=$B9,1,"")</f>
        <v/>
      </c>
      <c r="AG9" s="7" t="str">
        <f>IF(AG$5=$B9,1,"")</f>
        <v/>
      </c>
      <c r="AH9" s="7" t="str">
        <f>IF(AH$5=$B9,1,"")</f>
        <v/>
      </c>
      <c r="AI9" s="7" t="str">
        <f>IF(AI$5=$B9,1,"")</f>
        <v/>
      </c>
      <c r="AJ9" s="7" t="str">
        <f>IF(AJ$5=$B9,1,"")</f>
        <v/>
      </c>
      <c r="AK9" s="7" t="str">
        <f>IF(AK$5=$B9,1,"")</f>
        <v/>
      </c>
      <c r="AL9" s="7" t="str">
        <f>IF(AL$5=$B9,1,"")</f>
        <v/>
      </c>
      <c r="AM9" s="7" t="str">
        <f>IF(AM$5=$B9,1,"")</f>
        <v/>
      </c>
      <c r="AN9" s="7" t="str">
        <f>IF(AN$5=$B9,1,"")</f>
        <v/>
      </c>
      <c r="AO9" s="7" t="str">
        <f>IF(AO$5=$B9,1,"")</f>
        <v/>
      </c>
      <c r="AP9" s="7" t="str">
        <f>IF(AP$5=$B9,1,"")</f>
        <v/>
      </c>
      <c r="AQ9" s="7" t="str">
        <f>IF(AQ$5=$B9,1,"")</f>
        <v/>
      </c>
      <c r="AR9" s="7" t="str">
        <f>IF(AR$5=$B9,1,"")</f>
        <v/>
      </c>
      <c r="AS9" s="7" t="str">
        <f>IF(AS$5=$B9,1,"")</f>
        <v/>
      </c>
      <c r="AT9" s="7" t="str">
        <f>IF(AT$5=$B9,1,"")</f>
        <v/>
      </c>
      <c r="AU9" s="7" t="str">
        <f>IF(AU$5=$B9,1,"")</f>
        <v/>
      </c>
      <c r="AV9" s="7" t="str">
        <f>IF(AV$5=$B9,1,"")</f>
        <v/>
      </c>
      <c r="AW9" s="7" t="str">
        <f>IF(AW$5=$B9,1,"")</f>
        <v/>
      </c>
      <c r="AX9" s="7" t="str">
        <f>IF(AX$5=$B9,1,"")</f>
        <v/>
      </c>
      <c r="AY9" s="7" t="str">
        <f>IF(AY$5=$B9,1,"")</f>
        <v/>
      </c>
      <c r="AZ9" s="7" t="str">
        <f>IF(AZ$5=$B9,1,"")</f>
        <v/>
      </c>
      <c r="BA9" s="7" t="str">
        <f>IF(BA$5=$B9,1,"")</f>
        <v/>
      </c>
      <c r="BB9" s="7" t="str">
        <f>IF(BB$5=$B9,1,"")</f>
        <v/>
      </c>
      <c r="BC9" s="7" t="str">
        <f>IF(BC$5=$B9,1,"")</f>
        <v/>
      </c>
      <c r="BD9" s="7" t="str">
        <f>IF(BD$5=$B9,1,"")</f>
        <v/>
      </c>
      <c r="BE9" s="7" t="str">
        <f>IF(BE$5=$B9,1,"")</f>
        <v/>
      </c>
      <c r="BF9" s="7" t="str">
        <f>IF(BF$5=$B9,1,"")</f>
        <v/>
      </c>
      <c r="BG9" s="7" t="str">
        <f>IF(BG$5=$B9,1,"")</f>
        <v/>
      </c>
      <c r="BH9" s="7" t="str">
        <f>IF(BH$5=$B9,1,"")</f>
        <v/>
      </c>
      <c r="BI9" s="5">
        <f>IF(ISNUMBER(K9),IF(K9&lt;21,40-(K9-1)*2,1),K9)</f>
        <v>38</v>
      </c>
      <c r="BJ9" s="6">
        <v>1</v>
      </c>
      <c r="BK9" s="6">
        <f>IF(ISNUMBER(BJ9),IF(BJ9&gt;20,1,40-(BJ9-1)*2),BJ9)</f>
        <v>40</v>
      </c>
      <c r="BL9" s="23"/>
      <c r="BM9" s="24">
        <f>IFERROR(SUM(BN9:CG9)+BL9*20,BL9)</f>
        <v>12</v>
      </c>
      <c r="BN9" s="8">
        <f>IFERROR(VLOOKUP($B9,BN$2:$CH$5,MAX($BN$6:$CG$6)+2-BN$6,0)*BN$7,"")</f>
        <v>3</v>
      </c>
      <c r="BO9" s="8">
        <f>IFERROR(VLOOKUP($B9,BO$2:$CH$5,MAX($BN$6:$CG$6)+2-BO$6,0)*BO$7,"")</f>
        <v>5</v>
      </c>
      <c r="BP9" s="8">
        <f>IFERROR(VLOOKUP($B9,BP$2:$CH$5,MAX($BN$6:$CG$6)+2-BP$6,0)*BP$7,"")</f>
        <v>2</v>
      </c>
      <c r="BQ9" s="8">
        <f>IFERROR(VLOOKUP($B9,BQ$2:$CH$5,MAX($BN$6:$CG$6)+2-BQ$6,0)*BQ$7,"")</f>
        <v>2</v>
      </c>
      <c r="BR9" s="8"/>
      <c r="BS9" s="8" t="str">
        <f>IFERROR(VLOOKUP($B9,BS$2:$CH$5,MAX($BN$6:$CG$6)+2-BS$6,0)*BS$7,"")</f>
        <v/>
      </c>
      <c r="BT9" s="8" t="str">
        <f>IFERROR(VLOOKUP($B9,BT$2:$CH$5,MAX($BN$6:$CG$6)+2-BT$6,0)*BT$7,"")</f>
        <v/>
      </c>
      <c r="BU9" s="8" t="str">
        <f>IFERROR(VLOOKUP($B9,BU$2:$CH$5,MAX($BN$6:$CG$6)+2-BU$6,0)*BU$7,"")</f>
        <v/>
      </c>
      <c r="BV9" s="8" t="str">
        <f>IFERROR(VLOOKUP($B9,BV$2:$CH$5,MAX($BN$6:$CG$6)+2-BV$6,0)*BV$7,"")</f>
        <v/>
      </c>
      <c r="BW9" s="8" t="str">
        <f>IFERROR(VLOOKUP($B9,BW$2:$CH$5,MAX($BN$6:$CG$6)+2-BW$6,0)*BW$7,"")</f>
        <v/>
      </c>
      <c r="BX9" s="8" t="str">
        <f>IFERROR(VLOOKUP($B9,BX$2:$CH$5,MAX($BN$6:$CG$6)+2-BX$6,0)*BX$7,"")</f>
        <v/>
      </c>
      <c r="BY9" s="8" t="str">
        <f>IFERROR(VLOOKUP($B9,BY$2:$CH$5,MAX($BN$6:$CG$6)+2-BY$6,0)*BY$7,"")</f>
        <v/>
      </c>
      <c r="BZ9" s="8" t="str">
        <f>IFERROR(VLOOKUP($B9,BZ$2:$CH$5,MAX($BN$6:$CG$6)+2-BZ$6,0)*BZ$7,"")</f>
        <v/>
      </c>
      <c r="CA9" s="8" t="str">
        <f>IFERROR(VLOOKUP($B9,CA$2:$CH$5,MAX($BN$6:$CG$6)+2-CA$6,0)*CA$7,"")</f>
        <v/>
      </c>
      <c r="CB9" s="8" t="str">
        <f>IFERROR(VLOOKUP($B9,CB$2:$CH$5,MAX($BN$6:$CG$6)+2-CB$6,0)*CB$7,"")</f>
        <v/>
      </c>
      <c r="CC9" s="8" t="str">
        <f>IFERROR(VLOOKUP($B9,CC$2:$CH$5,MAX($BN$6:$CG$6)+2-CC$6,0)*CC$7,"")</f>
        <v/>
      </c>
      <c r="CD9" s="8" t="str">
        <f>IFERROR(VLOOKUP($B9,CD$2:$CH$5,MAX($BN$6:$CG$6)+2-CD$6,0)*CD$7,"")</f>
        <v/>
      </c>
      <c r="CE9" s="8" t="str">
        <f>IFERROR(VLOOKUP($B9,CE$2:$CH$5,MAX($BN$6:$CG$6)+2-CE$6,0)*CE$7,"")</f>
        <v/>
      </c>
      <c r="CF9" s="8" t="str">
        <f>IFERROR(VLOOKUP($B9,CF$2:$CH$5,MAX($BN$6:$CG$6)+2-CF$6,0)*CF$7,"")</f>
        <v/>
      </c>
      <c r="CG9" s="8" t="str">
        <f>IFERROR(VLOOKUP($B9,CG$2:$CH$5,MAX($BN$6:$CG$6)+2-CG$6,0)*CG$7,"")</f>
        <v/>
      </c>
      <c r="CI9" s="40">
        <v>2</v>
      </c>
      <c r="CJ9" s="41"/>
    </row>
    <row r="10" spans="1:88" x14ac:dyDescent="0.2">
      <c r="A10" s="38">
        <v>3</v>
      </c>
      <c r="B10" s="69">
        <v>53</v>
      </c>
      <c r="C10" s="45">
        <v>10047280410</v>
      </c>
      <c r="D10" s="46" t="s">
        <v>113</v>
      </c>
      <c r="E10" s="46" t="s">
        <v>112</v>
      </c>
      <c r="F10" s="45">
        <v>2005</v>
      </c>
      <c r="G10" s="45" t="s">
        <v>102</v>
      </c>
      <c r="H10" s="3">
        <f>IFERROR(J10+BI10+BK10+BM10,-1000)</f>
        <v>112</v>
      </c>
      <c r="I10" s="4">
        <v>3</v>
      </c>
      <c r="J10" s="4">
        <f>IF(ISNUMBER(I10),IF(I10&lt;21,40-(I10-1)*2,1),I10)</f>
        <v>36</v>
      </c>
      <c r="K10" s="5">
        <f>RANK(M10,$M$8:$M$26,1)</f>
        <v>3</v>
      </c>
      <c r="L10" s="5">
        <v>1</v>
      </c>
      <c r="M10" s="5">
        <f>N10+L10/10</f>
        <v>3.1</v>
      </c>
      <c r="N10" s="5">
        <f>RANK(O10,$O$8:$O$26,0)</f>
        <v>3</v>
      </c>
      <c r="O10" s="5">
        <f>SUM(P10:BH10)</f>
        <v>1</v>
      </c>
      <c r="P10" s="7" t="str">
        <f>IF(P$5=$B10,1,"")</f>
        <v/>
      </c>
      <c r="Q10" s="7" t="str">
        <f>IF(Q$5=$B10,1,"")</f>
        <v/>
      </c>
      <c r="R10" s="7" t="str">
        <f>IF(R$5=$B10,1,"")</f>
        <v/>
      </c>
      <c r="S10" s="7" t="str">
        <f>IF(S$5=$B10,1,"")</f>
        <v/>
      </c>
      <c r="T10" s="7" t="str">
        <f>IF(T$5=$B10,1,"")</f>
        <v/>
      </c>
      <c r="U10" s="7" t="str">
        <f>IF(U$5=$B10,1,"")</f>
        <v/>
      </c>
      <c r="V10" s="7" t="str">
        <f>IF(V$5=$B10,1,"")</f>
        <v/>
      </c>
      <c r="W10" s="7" t="str">
        <f>IF(W$5=$B10,1,"")</f>
        <v/>
      </c>
      <c r="X10" s="7">
        <f>IF(X$5=$B10,1,"")</f>
        <v>1</v>
      </c>
      <c r="Y10" s="7" t="str">
        <f>IF(Y$5=$B10,1,"")</f>
        <v/>
      </c>
      <c r="Z10" s="7" t="str">
        <f>IF(Z$5=$B10,1,"")</f>
        <v/>
      </c>
      <c r="AA10" s="7" t="str">
        <f>IF(AA$5=$B10,1,"")</f>
        <v/>
      </c>
      <c r="AB10" s="7" t="str">
        <f>IF(AB$5=$B10,1,"")</f>
        <v/>
      </c>
      <c r="AC10" s="7" t="str">
        <f>IF(AC$5=$B10,1,"")</f>
        <v/>
      </c>
      <c r="AD10" s="7" t="str">
        <f>IF(AD$5=$B10,1,"")</f>
        <v/>
      </c>
      <c r="AE10" s="7" t="str">
        <f>IF(AE$5=$B10,1,"")</f>
        <v/>
      </c>
      <c r="AF10" s="7" t="str">
        <f>IF(AF$5=$B10,1,"")</f>
        <v/>
      </c>
      <c r="AG10" s="7" t="str">
        <f>IF(AG$5=$B10,1,"")</f>
        <v/>
      </c>
      <c r="AH10" s="7" t="str">
        <f>IF(AH$5=$B10,1,"")</f>
        <v/>
      </c>
      <c r="AI10" s="7" t="str">
        <f>IF(AI$5=$B10,1,"")</f>
        <v/>
      </c>
      <c r="AJ10" s="7" t="str">
        <f>IF(AJ$5=$B10,1,"")</f>
        <v/>
      </c>
      <c r="AK10" s="7" t="str">
        <f>IF(AK$5=$B10,1,"")</f>
        <v/>
      </c>
      <c r="AL10" s="7" t="str">
        <f>IF(AL$5=$B10,1,"")</f>
        <v/>
      </c>
      <c r="AM10" s="7" t="str">
        <f>IF(AM$5=$B10,1,"")</f>
        <v/>
      </c>
      <c r="AN10" s="7" t="str">
        <f>IF(AN$5=$B10,1,"")</f>
        <v/>
      </c>
      <c r="AO10" s="7" t="str">
        <f>IF(AO$5=$B10,1,"")</f>
        <v/>
      </c>
      <c r="AP10" s="7" t="str">
        <f>IF(AP$5=$B10,1,"")</f>
        <v/>
      </c>
      <c r="AQ10" s="7" t="str">
        <f>IF(AQ$5=$B10,1,"")</f>
        <v/>
      </c>
      <c r="AR10" s="7" t="str">
        <f>IF(AR$5=$B10,1,"")</f>
        <v/>
      </c>
      <c r="AS10" s="7" t="str">
        <f>IF(AS$5=$B10,1,"")</f>
        <v/>
      </c>
      <c r="AT10" s="7" t="str">
        <f>IF(AT$5=$B10,1,"")</f>
        <v/>
      </c>
      <c r="AU10" s="7" t="str">
        <f>IF(AU$5=$B10,1,"")</f>
        <v/>
      </c>
      <c r="AV10" s="7" t="str">
        <f>IF(AV$5=$B10,1,"")</f>
        <v/>
      </c>
      <c r="AW10" s="7" t="str">
        <f>IF(AW$5=$B10,1,"")</f>
        <v/>
      </c>
      <c r="AX10" s="7" t="str">
        <f>IF(AX$5=$B10,1,"")</f>
        <v/>
      </c>
      <c r="AY10" s="7" t="str">
        <f>IF(AY$5=$B10,1,"")</f>
        <v/>
      </c>
      <c r="AZ10" s="7" t="str">
        <f>IF(AZ$5=$B10,1,"")</f>
        <v/>
      </c>
      <c r="BA10" s="7" t="str">
        <f>IF(BA$5=$B10,1,"")</f>
        <v/>
      </c>
      <c r="BB10" s="7" t="str">
        <f>IF(BB$5=$B10,1,"")</f>
        <v/>
      </c>
      <c r="BC10" s="7" t="str">
        <f>IF(BC$5=$B10,1,"")</f>
        <v/>
      </c>
      <c r="BD10" s="7" t="str">
        <f>IF(BD$5=$B10,1,"")</f>
        <v/>
      </c>
      <c r="BE10" s="7" t="str">
        <f>IF(BE$5=$B10,1,"")</f>
        <v/>
      </c>
      <c r="BF10" s="7" t="str">
        <f>IF(BF$5=$B10,1,"")</f>
        <v/>
      </c>
      <c r="BG10" s="7" t="str">
        <f>IF(BG$5=$B10,1,"")</f>
        <v/>
      </c>
      <c r="BH10" s="7" t="str">
        <f>IF(BH$5=$B10,1,"")</f>
        <v/>
      </c>
      <c r="BI10" s="5">
        <f>IF(ISNUMBER(K10),IF(K10&lt;21,40-(K10-1)*2,1),K10)</f>
        <v>36</v>
      </c>
      <c r="BJ10" s="6">
        <v>5</v>
      </c>
      <c r="BK10" s="6">
        <f>IF(ISNUMBER(BJ10),IF(BJ10&gt;20,1,40-(BJ10-1)*2),BJ10)</f>
        <v>32</v>
      </c>
      <c r="BL10" s="23"/>
      <c r="BM10" s="24">
        <f>IFERROR(SUM(BN10:CG10)+BL10*20,BL10)</f>
        <v>8</v>
      </c>
      <c r="BN10" s="8" t="str">
        <f>IFERROR(VLOOKUP($B10,BN$2:$CH$5,MAX($BN$6:$CG$6)+2-BN$6,0)*BN$7,"")</f>
        <v/>
      </c>
      <c r="BO10" s="8">
        <f>IFERROR(VLOOKUP($B10,BO$2:$CH$5,MAX($BN$6:$CG$6)+2-BO$6,0)*BO$7,"")</f>
        <v>1</v>
      </c>
      <c r="BP10" s="8" t="str">
        <f>IFERROR(VLOOKUP($B10,BP$2:$CH$5,MAX($BN$6:$CG$6)+2-BP$6,0)*BP$7,"")</f>
        <v/>
      </c>
      <c r="BQ10" s="8">
        <f>IFERROR(VLOOKUP($B10,BQ$2:$CH$5,MAX($BN$6:$CG$6)+2-BQ$6,0)*BQ$7,"")</f>
        <v>1</v>
      </c>
      <c r="BR10" s="8">
        <f>IFERROR(VLOOKUP($B10,BR$2:$CH$5,MAX($BN$6:$CG$6)+2-BR$6,0)*BR$7,"")</f>
        <v>6</v>
      </c>
      <c r="BS10" s="8" t="str">
        <f>IFERROR(VLOOKUP($B10,BS$2:$CH$5,MAX($BN$6:$CG$6)+2-BS$6,0)*BS$7,"")</f>
        <v/>
      </c>
      <c r="BT10" s="8" t="str">
        <f>IFERROR(VLOOKUP($B10,BT$2:$CH$5,MAX($BN$6:$CG$6)+2-BT$6,0)*BT$7,"")</f>
        <v/>
      </c>
      <c r="BU10" s="8" t="str">
        <f>IFERROR(VLOOKUP($B10,BU$2:$CH$5,MAX($BN$6:$CG$6)+2-BU$6,0)*BU$7,"")</f>
        <v/>
      </c>
      <c r="BV10" s="8" t="str">
        <f>IFERROR(VLOOKUP($B10,BV$2:$CH$5,MAX($BN$6:$CG$6)+2-BV$6,0)*BV$7,"")</f>
        <v/>
      </c>
      <c r="BW10" s="8" t="str">
        <f>IFERROR(VLOOKUP($B10,BW$2:$CH$5,MAX($BN$6:$CG$6)+2-BW$6,0)*BW$7,"")</f>
        <v/>
      </c>
      <c r="BX10" s="8" t="str">
        <f>IFERROR(VLOOKUP($B10,BX$2:$CH$5,MAX($BN$6:$CG$6)+2-BX$6,0)*BX$7,"")</f>
        <v/>
      </c>
      <c r="BY10" s="8" t="str">
        <f>IFERROR(VLOOKUP($B10,BY$2:$CH$5,MAX($BN$6:$CG$6)+2-BY$6,0)*BY$7,"")</f>
        <v/>
      </c>
      <c r="BZ10" s="8" t="str">
        <f>IFERROR(VLOOKUP($B10,BZ$2:$CH$5,MAX($BN$6:$CG$6)+2-BZ$6,0)*BZ$7,"")</f>
        <v/>
      </c>
      <c r="CA10" s="8" t="str">
        <f>IFERROR(VLOOKUP($B10,CA$2:$CH$5,MAX($BN$6:$CG$6)+2-CA$6,0)*CA$7,"")</f>
        <v/>
      </c>
      <c r="CB10" s="8" t="str">
        <f>IFERROR(VLOOKUP($B10,CB$2:$CH$5,MAX($BN$6:$CG$6)+2-CB$6,0)*CB$7,"")</f>
        <v/>
      </c>
      <c r="CC10" s="8" t="str">
        <f>IFERROR(VLOOKUP($B10,CC$2:$CH$5,MAX($BN$6:$CG$6)+2-CC$6,0)*CC$7,"")</f>
        <v/>
      </c>
      <c r="CD10" s="8" t="str">
        <f>IFERROR(VLOOKUP($B10,CD$2:$CH$5,MAX($BN$6:$CG$6)+2-CD$6,0)*CD$7,"")</f>
        <v/>
      </c>
      <c r="CE10" s="8" t="str">
        <f>IFERROR(VLOOKUP($B10,CE$2:$CH$5,MAX($BN$6:$CG$6)+2-CE$6,0)*CE$7,"")</f>
        <v/>
      </c>
      <c r="CF10" s="8" t="str">
        <f>IFERROR(VLOOKUP($B10,CF$2:$CH$5,MAX($BN$6:$CG$6)+2-CF$6,0)*CF$7,"")</f>
        <v/>
      </c>
      <c r="CG10" s="8" t="str">
        <f>IFERROR(VLOOKUP($B10,CG$2:$CH$5,MAX($BN$6:$CG$6)+2-CG$6,0)*CG$7,"")</f>
        <v/>
      </c>
      <c r="CI10" s="40">
        <v>3</v>
      </c>
      <c r="CJ10" s="41"/>
    </row>
    <row r="11" spans="1:88" x14ac:dyDescent="0.2">
      <c r="A11" s="38">
        <v>4</v>
      </c>
      <c r="B11" s="69">
        <v>131</v>
      </c>
      <c r="C11" s="47">
        <v>10047108941</v>
      </c>
      <c r="D11" s="46" t="s">
        <v>117</v>
      </c>
      <c r="E11" s="46" t="s">
        <v>49</v>
      </c>
      <c r="F11" s="45">
        <v>2006</v>
      </c>
      <c r="G11" s="45" t="s">
        <v>102</v>
      </c>
      <c r="H11" s="3">
        <f>IFERROR(J11+BI11+BK11+BM11,-1000)</f>
        <v>108</v>
      </c>
      <c r="I11" s="4">
        <v>4</v>
      </c>
      <c r="J11" s="4">
        <f>IF(ISNUMBER(I11),IF(I11&lt;21,40-(I11-1)*2,1),I11)</f>
        <v>34</v>
      </c>
      <c r="K11" s="5">
        <f>RANK(M11,$M$8:$M$26,1)</f>
        <v>6</v>
      </c>
      <c r="L11" s="5">
        <v>7</v>
      </c>
      <c r="M11" s="5">
        <f>N11+L11/10</f>
        <v>3.7</v>
      </c>
      <c r="N11" s="5">
        <f>RANK(O11,$O$8:$O$26,0)</f>
        <v>3</v>
      </c>
      <c r="O11" s="5">
        <f>SUM(P11:BH11)</f>
        <v>1</v>
      </c>
      <c r="P11" s="7" t="str">
        <f>IF(P$5=$B11,1,"")</f>
        <v/>
      </c>
      <c r="Q11" s="7" t="str">
        <f>IF(Q$5=$B11,1,"")</f>
        <v/>
      </c>
      <c r="R11" s="7">
        <f>IF(R$5=$B11,1,"")</f>
        <v>1</v>
      </c>
      <c r="S11" s="7" t="str">
        <f>IF(S$5=$B11,1,"")</f>
        <v/>
      </c>
      <c r="T11" s="7" t="str">
        <f>IF(T$5=$B11,1,"")</f>
        <v/>
      </c>
      <c r="U11" s="7" t="str">
        <f>IF(U$5=$B11,1,"")</f>
        <v/>
      </c>
      <c r="V11" s="7" t="str">
        <f>IF(V$5=$B11,1,"")</f>
        <v/>
      </c>
      <c r="W11" s="7" t="str">
        <f>IF(W$5=$B11,1,"")</f>
        <v/>
      </c>
      <c r="X11" s="7" t="str">
        <f>IF(X$5=$B11,1,"")</f>
        <v/>
      </c>
      <c r="Y11" s="7" t="str">
        <f>IF(Y$5=$B11,1,"")</f>
        <v/>
      </c>
      <c r="Z11" s="7" t="str">
        <f>IF(Z$5=$B11,1,"")</f>
        <v/>
      </c>
      <c r="AA11" s="7" t="str">
        <f>IF(AA$5=$B11,1,"")</f>
        <v/>
      </c>
      <c r="AB11" s="7" t="str">
        <f>IF(AB$5=$B11,1,"")</f>
        <v/>
      </c>
      <c r="AC11" s="7" t="str">
        <f>IF(AC$5=$B11,1,"")</f>
        <v/>
      </c>
      <c r="AD11" s="7" t="str">
        <f>IF(AD$5=$B11,1,"")</f>
        <v/>
      </c>
      <c r="AE11" s="7" t="str">
        <f>IF(AE$5=$B11,1,"")</f>
        <v/>
      </c>
      <c r="AF11" s="7" t="str">
        <f>IF(AF$5=$B11,1,"")</f>
        <v/>
      </c>
      <c r="AG11" s="7" t="str">
        <f>IF(AG$5=$B11,1,"")</f>
        <v/>
      </c>
      <c r="AH11" s="7" t="str">
        <f>IF(AH$5=$B11,1,"")</f>
        <v/>
      </c>
      <c r="AI11" s="7" t="str">
        <f>IF(AI$5=$B11,1,"")</f>
        <v/>
      </c>
      <c r="AJ11" s="7" t="str">
        <f>IF(AJ$5=$B11,1,"")</f>
        <v/>
      </c>
      <c r="AK11" s="7" t="str">
        <f>IF(AK$5=$B11,1,"")</f>
        <v/>
      </c>
      <c r="AL11" s="7" t="str">
        <f>IF(AL$5=$B11,1,"")</f>
        <v/>
      </c>
      <c r="AM11" s="7" t="str">
        <f>IF(AM$5=$B11,1,"")</f>
        <v/>
      </c>
      <c r="AN11" s="7" t="str">
        <f>IF(AN$5=$B11,1,"")</f>
        <v/>
      </c>
      <c r="AO11" s="7" t="str">
        <f>IF(AO$5=$B11,1,"")</f>
        <v/>
      </c>
      <c r="AP11" s="7" t="str">
        <f>IF(AP$5=$B11,1,"")</f>
        <v/>
      </c>
      <c r="AQ11" s="7" t="str">
        <f>IF(AQ$5=$B11,1,"")</f>
        <v/>
      </c>
      <c r="AR11" s="7" t="str">
        <f>IF(AR$5=$B11,1,"")</f>
        <v/>
      </c>
      <c r="AS11" s="7" t="str">
        <f>IF(AS$5=$B11,1,"")</f>
        <v/>
      </c>
      <c r="AT11" s="7" t="str">
        <f>IF(AT$5=$B11,1,"")</f>
        <v/>
      </c>
      <c r="AU11" s="7" t="str">
        <f>IF(AU$5=$B11,1,"")</f>
        <v/>
      </c>
      <c r="AV11" s="7" t="str">
        <f>IF(AV$5=$B11,1,"")</f>
        <v/>
      </c>
      <c r="AW11" s="7" t="str">
        <f>IF(AW$5=$B11,1,"")</f>
        <v/>
      </c>
      <c r="AX11" s="7" t="str">
        <f>IF(AX$5=$B11,1,"")</f>
        <v/>
      </c>
      <c r="AY11" s="7" t="str">
        <f>IF(AY$5=$B11,1,"")</f>
        <v/>
      </c>
      <c r="AZ11" s="7" t="str">
        <f>IF(AZ$5=$B11,1,"")</f>
        <v/>
      </c>
      <c r="BA11" s="7" t="str">
        <f>IF(BA$5=$B11,1,"")</f>
        <v/>
      </c>
      <c r="BB11" s="7" t="str">
        <f>IF(BB$5=$B11,1,"")</f>
        <v/>
      </c>
      <c r="BC11" s="7" t="str">
        <f>IF(BC$5=$B11,1,"")</f>
        <v/>
      </c>
      <c r="BD11" s="7" t="str">
        <f>IF(BD$5=$B11,1,"")</f>
        <v/>
      </c>
      <c r="BE11" s="7" t="str">
        <f>IF(BE$5=$B11,1,"")</f>
        <v/>
      </c>
      <c r="BF11" s="7" t="str">
        <f>IF(BF$5=$B11,1,"")</f>
        <v/>
      </c>
      <c r="BG11" s="7" t="str">
        <f>IF(BG$5=$B11,1,"")</f>
        <v/>
      </c>
      <c r="BH11" s="7" t="str">
        <f>IF(BH$5=$B11,1,"")</f>
        <v/>
      </c>
      <c r="BI11" s="5">
        <f>IF(ISNUMBER(K11),IF(K11&lt;21,40-(K11-1)*2,1),K11)</f>
        <v>30</v>
      </c>
      <c r="BJ11" s="6">
        <v>3</v>
      </c>
      <c r="BK11" s="6">
        <f>IF(ISNUMBER(BJ11),IF(BJ11&gt;20,1,40-(BJ11-1)*2),BJ11)</f>
        <v>36</v>
      </c>
      <c r="BL11" s="23"/>
      <c r="BM11" s="24">
        <f>IFERROR(SUM(BN11:CG11)+BL11*20,BL11)</f>
        <v>8</v>
      </c>
      <c r="BN11" s="8" t="str">
        <f>IFERROR(VLOOKUP($B11,BN$2:$CH$5,MAX($BN$6:$CG$6)+2-BN$6,0)*BN$7,"")</f>
        <v/>
      </c>
      <c r="BO11" s="8">
        <f>IFERROR(VLOOKUP($B11,BO$2:$CH$5,MAX($BN$6:$CG$6)+2-BO$6,0)*BO$7,"")</f>
        <v>3</v>
      </c>
      <c r="BP11" s="8">
        <f>IFERROR(VLOOKUP($B11,BP$2:$CH$5,MAX($BN$6:$CG$6)+2-BP$6,0)*BP$7,"")</f>
        <v>1</v>
      </c>
      <c r="BQ11" s="8" t="str">
        <f>IFERROR(VLOOKUP($B11,BQ$2:$CH$5,MAX($BN$6:$CG$6)+2-BQ$6,0)*BQ$7,"")</f>
        <v/>
      </c>
      <c r="BR11" s="8">
        <f>IFERROR(VLOOKUP($B11,BR$2:$CH$5,MAX($BN$6:$CG$6)+2-BR$6,0)*BR$7,"")</f>
        <v>4</v>
      </c>
      <c r="BS11" s="8" t="str">
        <f>IFERROR(VLOOKUP($B11,BS$2:$CH$5,MAX($BN$6:$CG$6)+2-BS$6,0)*BS$7,"")</f>
        <v/>
      </c>
      <c r="BT11" s="8" t="str">
        <f>IFERROR(VLOOKUP($B11,BT$2:$CH$5,MAX($BN$6:$CG$6)+2-BT$6,0)*BT$7,"")</f>
        <v/>
      </c>
      <c r="BU11" s="8" t="str">
        <f>IFERROR(VLOOKUP($B11,BU$2:$CH$5,MAX($BN$6:$CG$6)+2-BU$6,0)*BU$7,"")</f>
        <v/>
      </c>
      <c r="BV11" s="8" t="str">
        <f>IFERROR(VLOOKUP($B11,BV$2:$CH$5,MAX($BN$6:$CG$6)+2-BV$6,0)*BV$7,"")</f>
        <v/>
      </c>
      <c r="BW11" s="8" t="str">
        <f>IFERROR(VLOOKUP($B11,BW$2:$CH$5,MAX($BN$6:$CG$6)+2-BW$6,0)*BW$7,"")</f>
        <v/>
      </c>
      <c r="BX11" s="8" t="str">
        <f>IFERROR(VLOOKUP($B11,BX$2:$CH$5,MAX($BN$6:$CG$6)+2-BX$6,0)*BX$7,"")</f>
        <v/>
      </c>
      <c r="BY11" s="8" t="str">
        <f>IFERROR(VLOOKUP($B11,BY$2:$CH$5,MAX($BN$6:$CG$6)+2-BY$6,0)*BY$7,"")</f>
        <v/>
      </c>
      <c r="BZ11" s="8" t="str">
        <f>IFERROR(VLOOKUP($B11,BZ$2:$CH$5,MAX($BN$6:$CG$6)+2-BZ$6,0)*BZ$7,"")</f>
        <v/>
      </c>
      <c r="CA11" s="8" t="str">
        <f>IFERROR(VLOOKUP($B11,CA$2:$CH$5,MAX($BN$6:$CG$6)+2-CA$6,0)*CA$7,"")</f>
        <v/>
      </c>
      <c r="CB11" s="8" t="str">
        <f>IFERROR(VLOOKUP($B11,CB$2:$CH$5,MAX($BN$6:$CG$6)+2-CB$6,0)*CB$7,"")</f>
        <v/>
      </c>
      <c r="CC11" s="8" t="str">
        <f>IFERROR(VLOOKUP($B11,CC$2:$CH$5,MAX($BN$6:$CG$6)+2-CC$6,0)*CC$7,"")</f>
        <v/>
      </c>
      <c r="CD11" s="8" t="str">
        <f>IFERROR(VLOOKUP($B11,CD$2:$CH$5,MAX($BN$6:$CG$6)+2-CD$6,0)*CD$7,"")</f>
        <v/>
      </c>
      <c r="CE11" s="8" t="str">
        <f>IFERROR(VLOOKUP($B11,CE$2:$CH$5,MAX($BN$6:$CG$6)+2-CE$6,0)*CE$7,"")</f>
        <v/>
      </c>
      <c r="CF11" s="8" t="str">
        <f>IFERROR(VLOOKUP($B11,CF$2:$CH$5,MAX($BN$6:$CG$6)+2-CF$6,0)*CF$7,"")</f>
        <v/>
      </c>
      <c r="CG11" s="8" t="str">
        <f>IFERROR(VLOOKUP($B11,CG$2:$CH$5,MAX($BN$6:$CG$6)+2-CG$6,0)*CG$7,"")</f>
        <v/>
      </c>
      <c r="CI11" s="40">
        <v>4</v>
      </c>
      <c r="CJ11" s="41"/>
    </row>
    <row r="12" spans="1:88" x14ac:dyDescent="0.2">
      <c r="A12" s="38">
        <v>5</v>
      </c>
      <c r="B12" s="69">
        <v>115</v>
      </c>
      <c r="C12" s="47">
        <v>10046656576</v>
      </c>
      <c r="D12" s="46" t="s">
        <v>119</v>
      </c>
      <c r="E12" s="46" t="s">
        <v>51</v>
      </c>
      <c r="F12" s="47">
        <v>2005</v>
      </c>
      <c r="G12" s="47" t="s">
        <v>102</v>
      </c>
      <c r="H12" s="3">
        <f>IFERROR(J12+BI12+BK12+BM12,-1000)</f>
        <v>108</v>
      </c>
      <c r="I12" s="4">
        <v>8</v>
      </c>
      <c r="J12" s="4">
        <f>IF(ISNUMBER(I12),IF(I12&lt;21,40-(I12-1)*2,1),I12)</f>
        <v>26</v>
      </c>
      <c r="K12" s="5">
        <f>RANK(M12,$M$8:$M$26,1)</f>
        <v>7</v>
      </c>
      <c r="L12" s="5">
        <v>6</v>
      </c>
      <c r="M12" s="5">
        <f>N12+L12/10</f>
        <v>7.6</v>
      </c>
      <c r="N12" s="5">
        <f>RANK(O12,$O$8:$O$26,0)</f>
        <v>7</v>
      </c>
      <c r="O12" s="5">
        <f>SUM(P12:BH12)</f>
        <v>0</v>
      </c>
      <c r="P12" s="7" t="str">
        <f>IF(P$5=$B12,1,"")</f>
        <v/>
      </c>
      <c r="Q12" s="7" t="str">
        <f>IF(Q$5=$B12,1,"")</f>
        <v/>
      </c>
      <c r="R12" s="7" t="str">
        <f>IF(R$5=$B12,1,"")</f>
        <v/>
      </c>
      <c r="S12" s="7" t="str">
        <f>IF(S$5=$B12,1,"")</f>
        <v/>
      </c>
      <c r="T12" s="7" t="str">
        <f>IF(T$5=$B12,1,"")</f>
        <v/>
      </c>
      <c r="U12" s="7" t="str">
        <f>IF(U$5=$B12,1,"")</f>
        <v/>
      </c>
      <c r="V12" s="7" t="str">
        <f>IF(V$5=$B12,1,"")</f>
        <v/>
      </c>
      <c r="W12" s="7" t="str">
        <f>IF(W$5=$B12,1,"")</f>
        <v/>
      </c>
      <c r="X12" s="7" t="str">
        <f>IF(X$5=$B12,1,"")</f>
        <v/>
      </c>
      <c r="Y12" s="7" t="str">
        <f>IF(Y$5=$B12,1,"")</f>
        <v/>
      </c>
      <c r="Z12" s="7" t="str">
        <f>IF(Z$5=$B12,1,"")</f>
        <v/>
      </c>
      <c r="AA12" s="7" t="str">
        <f>IF(AA$5=$B12,1,"")</f>
        <v/>
      </c>
      <c r="AB12" s="7" t="str">
        <f>IF(AB$5=$B12,1,"")</f>
        <v/>
      </c>
      <c r="AC12" s="7" t="str">
        <f>IF(AC$5=$B12,1,"")</f>
        <v/>
      </c>
      <c r="AD12" s="7" t="str">
        <f>IF(AD$5=$B12,1,"")</f>
        <v/>
      </c>
      <c r="AE12" s="7" t="str">
        <f>IF(AE$5=$B12,1,"")</f>
        <v/>
      </c>
      <c r="AF12" s="7" t="str">
        <f>IF(AF$5=$B12,1,"")</f>
        <v/>
      </c>
      <c r="AG12" s="7" t="str">
        <f>IF(AG$5=$B12,1,"")</f>
        <v/>
      </c>
      <c r="AH12" s="7" t="str">
        <f>IF(AH$5=$B12,1,"")</f>
        <v/>
      </c>
      <c r="AI12" s="7" t="str">
        <f>IF(AI$5=$B12,1,"")</f>
        <v/>
      </c>
      <c r="AJ12" s="7" t="str">
        <f>IF(AJ$5=$B12,1,"")</f>
        <v/>
      </c>
      <c r="AK12" s="7" t="str">
        <f>IF(AK$5=$B12,1,"")</f>
        <v/>
      </c>
      <c r="AL12" s="7" t="str">
        <f>IF(AL$5=$B12,1,"")</f>
        <v/>
      </c>
      <c r="AM12" s="7" t="str">
        <f>IF(AM$5=$B12,1,"")</f>
        <v/>
      </c>
      <c r="AN12" s="7" t="str">
        <f>IF(AN$5=$B12,1,"")</f>
        <v/>
      </c>
      <c r="AO12" s="7" t="str">
        <f>IF(AO$5=$B12,1,"")</f>
        <v/>
      </c>
      <c r="AP12" s="7" t="str">
        <f>IF(AP$5=$B12,1,"")</f>
        <v/>
      </c>
      <c r="AQ12" s="7" t="str">
        <f>IF(AQ$5=$B12,1,"")</f>
        <v/>
      </c>
      <c r="AR12" s="7" t="str">
        <f>IF(AR$5=$B12,1,"")</f>
        <v/>
      </c>
      <c r="AS12" s="7" t="str">
        <f>IF(AS$5=$B12,1,"")</f>
        <v/>
      </c>
      <c r="AT12" s="7" t="str">
        <f>IF(AT$5=$B12,1,"")</f>
        <v/>
      </c>
      <c r="AU12" s="7" t="str">
        <f>IF(AU$5=$B12,1,"")</f>
        <v/>
      </c>
      <c r="AV12" s="7" t="str">
        <f>IF(AV$5=$B12,1,"")</f>
        <v/>
      </c>
      <c r="AW12" s="7" t="str">
        <f>IF(AW$5=$B12,1,"")</f>
        <v/>
      </c>
      <c r="AX12" s="7" t="str">
        <f>IF(AX$5=$B12,1,"")</f>
        <v/>
      </c>
      <c r="AY12" s="7" t="str">
        <f>IF(AY$5=$B12,1,"")</f>
        <v/>
      </c>
      <c r="AZ12" s="7" t="str">
        <f>IF(AZ$5=$B12,1,"")</f>
        <v/>
      </c>
      <c r="BA12" s="7" t="str">
        <f>IF(BA$5=$B12,1,"")</f>
        <v/>
      </c>
      <c r="BB12" s="7" t="str">
        <f>IF(BB$5=$B12,1,"")</f>
        <v/>
      </c>
      <c r="BC12" s="7" t="str">
        <f>IF(BC$5=$B12,1,"")</f>
        <v/>
      </c>
      <c r="BD12" s="7" t="str">
        <f>IF(BD$5=$B12,1,"")</f>
        <v/>
      </c>
      <c r="BE12" s="7" t="str">
        <f>IF(BE$5=$B12,1,"")</f>
        <v/>
      </c>
      <c r="BF12" s="7" t="str">
        <f>IF(BF$5=$B12,1,"")</f>
        <v/>
      </c>
      <c r="BG12" s="7" t="str">
        <f>IF(BG$5=$B12,1,"")</f>
        <v/>
      </c>
      <c r="BH12" s="7" t="str">
        <f>IF(BH$5=$B12,1,"")</f>
        <v/>
      </c>
      <c r="BI12" s="5">
        <f>IF(ISNUMBER(K12),IF(K12&lt;21,40-(K12-1)*2,1),K12)</f>
        <v>28</v>
      </c>
      <c r="BJ12" s="6">
        <v>8</v>
      </c>
      <c r="BK12" s="6">
        <f>IF(ISNUMBER(BJ12),IF(BJ12&gt;20,1,40-(BJ12-1)*2),BJ12)</f>
        <v>26</v>
      </c>
      <c r="BL12" s="23">
        <v>1</v>
      </c>
      <c r="BM12" s="24">
        <f>IFERROR(SUM(BN12:CG12)+BL12*20,BL12)</f>
        <v>28</v>
      </c>
      <c r="BN12" s="8">
        <f>IFERROR(VLOOKUP($B12,BN$2:$CH$5,MAX($BN$6:$CG$6)+2-BN$6,0)*BN$7,"")</f>
        <v>1</v>
      </c>
      <c r="BO12" s="8" t="str">
        <f>IFERROR(VLOOKUP($B12,BO$2:$CH$5,MAX($BN$6:$CG$6)+2-BO$6,0)*BO$7,"")</f>
        <v/>
      </c>
      <c r="BP12" s="8">
        <f>IFERROR(VLOOKUP($B12,BP$2:$CH$5,MAX($BN$6:$CG$6)+2-BP$6,0)*BP$7,"")</f>
        <v>5</v>
      </c>
      <c r="BQ12" s="8" t="str">
        <f>IFERROR(VLOOKUP($B12,BQ$2:$CH$5,MAX($BN$6:$CG$6)+2-BQ$6,0)*BQ$7,"")</f>
        <v/>
      </c>
      <c r="BR12" s="8">
        <f>IFERROR(VLOOKUP($B12,BR$2:$CH$5,MAX($BN$6:$CG$6)+2-BR$6,0)*BR$7,"")</f>
        <v>2</v>
      </c>
      <c r="BS12" s="8" t="str">
        <f>IFERROR(VLOOKUP($B12,BS$2:$CH$5,MAX($BN$6:$CG$6)+2-BS$6,0)*BS$7,"")</f>
        <v/>
      </c>
      <c r="BT12" s="8" t="str">
        <f>IFERROR(VLOOKUP($B12,BT$2:$CH$5,MAX($BN$6:$CG$6)+2-BT$6,0)*BT$7,"")</f>
        <v/>
      </c>
      <c r="BU12" s="8" t="str">
        <f>IFERROR(VLOOKUP($B12,BU$2:$CH$5,MAX($BN$6:$CG$6)+2-BU$6,0)*BU$7,"")</f>
        <v/>
      </c>
      <c r="BV12" s="8" t="str">
        <f>IFERROR(VLOOKUP($B12,BV$2:$CH$5,MAX($BN$6:$CG$6)+2-BV$6,0)*BV$7,"")</f>
        <v/>
      </c>
      <c r="BW12" s="8" t="str">
        <f>IFERROR(VLOOKUP($B12,BW$2:$CH$5,MAX($BN$6:$CG$6)+2-BW$6,0)*BW$7,"")</f>
        <v/>
      </c>
      <c r="BX12" s="8" t="str">
        <f>IFERROR(VLOOKUP($B12,BX$2:$CH$5,MAX($BN$6:$CG$6)+2-BX$6,0)*BX$7,"")</f>
        <v/>
      </c>
      <c r="BY12" s="8" t="str">
        <f>IFERROR(VLOOKUP($B12,BY$2:$CH$5,MAX($BN$6:$CG$6)+2-BY$6,0)*BY$7,"")</f>
        <v/>
      </c>
      <c r="BZ12" s="8" t="str">
        <f>IFERROR(VLOOKUP($B12,BZ$2:$CH$5,MAX($BN$6:$CG$6)+2-BZ$6,0)*BZ$7,"")</f>
        <v/>
      </c>
      <c r="CA12" s="8" t="str">
        <f>IFERROR(VLOOKUP($B12,CA$2:$CH$5,MAX($BN$6:$CG$6)+2-CA$6,0)*CA$7,"")</f>
        <v/>
      </c>
      <c r="CB12" s="8" t="str">
        <f>IFERROR(VLOOKUP($B12,CB$2:$CH$5,MAX($BN$6:$CG$6)+2-CB$6,0)*CB$7,"")</f>
        <v/>
      </c>
      <c r="CC12" s="8" t="str">
        <f>IFERROR(VLOOKUP($B12,CC$2:$CH$5,MAX($BN$6:$CG$6)+2-CC$6,0)*CC$7,"")</f>
        <v/>
      </c>
      <c r="CD12" s="8" t="str">
        <f>IFERROR(VLOOKUP($B12,CD$2:$CH$5,MAX($BN$6:$CG$6)+2-CD$6,0)*CD$7,"")</f>
        <v/>
      </c>
      <c r="CE12" s="8" t="str">
        <f>IFERROR(VLOOKUP($B12,CE$2:$CH$5,MAX($BN$6:$CG$6)+2-CE$6,0)*CE$7,"")</f>
        <v/>
      </c>
      <c r="CF12" s="8" t="str">
        <f>IFERROR(VLOOKUP($B12,CF$2:$CH$5,MAX($BN$6:$CG$6)+2-CF$6,0)*CF$7,"")</f>
        <v/>
      </c>
      <c r="CG12" s="8" t="str">
        <f>IFERROR(VLOOKUP($B12,CG$2:$CH$5,MAX($BN$6:$CG$6)+2-CG$6,0)*CG$7,"")</f>
        <v/>
      </c>
      <c r="CI12" s="40">
        <v>5</v>
      </c>
      <c r="CJ12" s="41"/>
    </row>
    <row r="13" spans="1:88" x14ac:dyDescent="0.2">
      <c r="A13" s="38">
        <v>6</v>
      </c>
      <c r="B13" s="69">
        <v>34</v>
      </c>
      <c r="C13" s="45">
        <v>10047253027</v>
      </c>
      <c r="D13" s="46" t="s">
        <v>109</v>
      </c>
      <c r="E13" s="46" t="s">
        <v>48</v>
      </c>
      <c r="F13" s="45">
        <v>2005</v>
      </c>
      <c r="G13" s="45" t="s">
        <v>102</v>
      </c>
      <c r="H13" s="3">
        <f>IFERROR(J13+BI13+BK13+BM13,-1000)</f>
        <v>106</v>
      </c>
      <c r="I13" s="4">
        <v>5</v>
      </c>
      <c r="J13" s="4">
        <f>IF(ISNUMBER(I13),IF(I13&lt;21,40-(I13-1)*2,1),I13)</f>
        <v>32</v>
      </c>
      <c r="K13" s="5">
        <f>RANK(M13,$M$8:$M$26,1)</f>
        <v>1</v>
      </c>
      <c r="L13" s="5">
        <v>2</v>
      </c>
      <c r="M13" s="5">
        <f>N13+L13/10</f>
        <v>1.2</v>
      </c>
      <c r="N13" s="5">
        <f>RANK(O13,$O$8:$O$26,0)</f>
        <v>1</v>
      </c>
      <c r="O13" s="5">
        <f>SUM(P13:BH13)</f>
        <v>3</v>
      </c>
      <c r="P13" s="7" t="str">
        <f>IF(P$5=$B13,1,"")</f>
        <v/>
      </c>
      <c r="Q13" s="7" t="str">
        <f>IF(Q$5=$B13,1,"")</f>
        <v/>
      </c>
      <c r="R13" s="7" t="str">
        <f>IF(R$5=$B13,1,"")</f>
        <v/>
      </c>
      <c r="S13" s="7" t="str">
        <f>IF(S$5=$B13,1,"")</f>
        <v/>
      </c>
      <c r="T13" s="7">
        <f>IF(T$5=$B13,1,"")</f>
        <v>1</v>
      </c>
      <c r="U13" s="7">
        <f>IF(U$5=$B13,1,"")</f>
        <v>1</v>
      </c>
      <c r="V13" s="7">
        <f>IF(V$5=$B13,1,"")</f>
        <v>1</v>
      </c>
      <c r="W13" s="7" t="str">
        <f>IF(W$5=$B13,1,"")</f>
        <v/>
      </c>
      <c r="X13" s="7" t="str">
        <f>IF(X$5=$B13,1,"")</f>
        <v/>
      </c>
      <c r="Y13" s="7" t="str">
        <f>IF(Y$5=$B13,1,"")</f>
        <v/>
      </c>
      <c r="Z13" s="7" t="str">
        <f>IF(Z$5=$B13,1,"")</f>
        <v/>
      </c>
      <c r="AA13" s="7" t="str">
        <f>IF(AA$5=$B13,1,"")</f>
        <v/>
      </c>
      <c r="AB13" s="7" t="str">
        <f>IF(AB$5=$B13,1,"")</f>
        <v/>
      </c>
      <c r="AC13" s="7" t="str">
        <f>IF(AC$5=$B13,1,"")</f>
        <v/>
      </c>
      <c r="AD13" s="7" t="str">
        <f>IF(AD$5=$B13,1,"")</f>
        <v/>
      </c>
      <c r="AE13" s="7" t="str">
        <f>IF(AE$5=$B13,1,"")</f>
        <v/>
      </c>
      <c r="AF13" s="7" t="str">
        <f>IF(AF$5=$B13,1,"")</f>
        <v/>
      </c>
      <c r="AG13" s="7" t="str">
        <f>IF(AG$5=$B13,1,"")</f>
        <v/>
      </c>
      <c r="AH13" s="7" t="str">
        <f>IF(AH$5=$B13,1,"")</f>
        <v/>
      </c>
      <c r="AI13" s="7" t="str">
        <f>IF(AI$5=$B13,1,"")</f>
        <v/>
      </c>
      <c r="AJ13" s="7" t="str">
        <f>IF(AJ$5=$B13,1,"")</f>
        <v/>
      </c>
      <c r="AK13" s="7" t="str">
        <f>IF(AK$5=$B13,1,"")</f>
        <v/>
      </c>
      <c r="AL13" s="7" t="str">
        <f>IF(AL$5=$B13,1,"")</f>
        <v/>
      </c>
      <c r="AM13" s="7" t="str">
        <f>IF(AM$5=$B13,1,"")</f>
        <v/>
      </c>
      <c r="AN13" s="7" t="str">
        <f>IF(AN$5=$B13,1,"")</f>
        <v/>
      </c>
      <c r="AO13" s="7" t="str">
        <f>IF(AO$5=$B13,1,"")</f>
        <v/>
      </c>
      <c r="AP13" s="7" t="str">
        <f>IF(AP$5=$B13,1,"")</f>
        <v/>
      </c>
      <c r="AQ13" s="7" t="str">
        <f>IF(AQ$5=$B13,1,"")</f>
        <v/>
      </c>
      <c r="AR13" s="7" t="str">
        <f>IF(AR$5=$B13,1,"")</f>
        <v/>
      </c>
      <c r="AS13" s="7" t="str">
        <f>IF(AS$5=$B13,1,"")</f>
        <v/>
      </c>
      <c r="AT13" s="7" t="str">
        <f>IF(AT$5=$B13,1,"")</f>
        <v/>
      </c>
      <c r="AU13" s="7" t="str">
        <f>IF(AU$5=$B13,1,"")</f>
        <v/>
      </c>
      <c r="AV13" s="7" t="str">
        <f>IF(AV$5=$B13,1,"")</f>
        <v/>
      </c>
      <c r="AW13" s="7" t="str">
        <f>IF(AW$5=$B13,1,"")</f>
        <v/>
      </c>
      <c r="AX13" s="7" t="str">
        <f>IF(AX$5=$B13,1,"")</f>
        <v/>
      </c>
      <c r="AY13" s="7" t="str">
        <f>IF(AY$5=$B13,1,"")</f>
        <v/>
      </c>
      <c r="AZ13" s="7" t="str">
        <f>IF(AZ$5=$B13,1,"")</f>
        <v/>
      </c>
      <c r="BA13" s="7" t="str">
        <f>IF(BA$5=$B13,1,"")</f>
        <v/>
      </c>
      <c r="BB13" s="7" t="str">
        <f>IF(BB$5=$B13,1,"")</f>
        <v/>
      </c>
      <c r="BC13" s="7" t="str">
        <f>IF(BC$5=$B13,1,"")</f>
        <v/>
      </c>
      <c r="BD13" s="7" t="str">
        <f>IF(BD$5=$B13,1,"")</f>
        <v/>
      </c>
      <c r="BE13" s="7" t="str">
        <f>IF(BE$5=$B13,1,"")</f>
        <v/>
      </c>
      <c r="BF13" s="7" t="str">
        <f>IF(BF$5=$B13,1,"")</f>
        <v/>
      </c>
      <c r="BG13" s="7" t="str">
        <f>IF(BG$5=$B13,1,"")</f>
        <v/>
      </c>
      <c r="BH13" s="7" t="str">
        <f>IF(BH$5=$B13,1,"")</f>
        <v/>
      </c>
      <c r="BI13" s="5">
        <f>IF(ISNUMBER(K13),IF(K13&lt;21,40-(K13-1)*2,1),K13)</f>
        <v>40</v>
      </c>
      <c r="BJ13" s="6">
        <v>4</v>
      </c>
      <c r="BK13" s="6">
        <f>IF(ISNUMBER(BJ13),IF(BJ13&gt;20,1,40-(BJ13-1)*2),BJ13)</f>
        <v>34</v>
      </c>
      <c r="BL13" s="23"/>
      <c r="BM13" s="24">
        <f>IFERROR(SUM(BN13:CG13)+BL13*20,BL13)</f>
        <v>0</v>
      </c>
      <c r="BN13" s="8" t="str">
        <f>IFERROR(VLOOKUP($B13,BN$2:$CH$5,MAX($BN$6:$CG$6)+2-BN$6,0)*BN$7,"")</f>
        <v/>
      </c>
      <c r="BO13" s="8" t="str">
        <f>IFERROR(VLOOKUP($B13,BO$2:$CH$5,MAX($BN$6:$CG$6)+2-BO$6,0)*BO$7,"")</f>
        <v/>
      </c>
      <c r="BP13" s="8" t="str">
        <f>IFERROR(VLOOKUP($B13,BP$2:$CH$5,MAX($BN$6:$CG$6)+2-BP$6,0)*BP$7,"")</f>
        <v/>
      </c>
      <c r="BQ13" s="8" t="str">
        <f>IFERROR(VLOOKUP($B13,BQ$2:$CH$5,MAX($BN$6:$CG$6)+2-BQ$6,0)*BQ$7,"")</f>
        <v/>
      </c>
      <c r="BR13" s="8" t="str">
        <f>IFERROR(VLOOKUP($B13,BR$2:$CH$5,MAX($BN$6:$CG$6)+2-BR$6,0)*BR$7,"")</f>
        <v/>
      </c>
      <c r="BS13" s="8" t="str">
        <f>IFERROR(VLOOKUP($B13,BS$2:$CH$5,MAX($BN$6:$CG$6)+2-BS$6,0)*BS$7,"")</f>
        <v/>
      </c>
      <c r="BT13" s="8" t="str">
        <f>IFERROR(VLOOKUP($B13,BT$2:$CH$5,MAX($BN$6:$CG$6)+2-BT$6,0)*BT$7,"")</f>
        <v/>
      </c>
      <c r="BU13" s="8" t="str">
        <f>IFERROR(VLOOKUP($B13,BU$2:$CH$5,MAX($BN$6:$CG$6)+2-BU$6,0)*BU$7,"")</f>
        <v/>
      </c>
      <c r="BV13" s="8" t="str">
        <f>IFERROR(VLOOKUP($B13,BV$2:$CH$5,MAX($BN$6:$CG$6)+2-BV$6,0)*BV$7,"")</f>
        <v/>
      </c>
      <c r="BW13" s="8" t="str">
        <f>IFERROR(VLOOKUP($B13,BW$2:$CH$5,MAX($BN$6:$CG$6)+2-BW$6,0)*BW$7,"")</f>
        <v/>
      </c>
      <c r="BX13" s="8" t="str">
        <f>IFERROR(VLOOKUP($B13,BX$2:$CH$5,MAX($BN$6:$CG$6)+2-BX$6,0)*BX$7,"")</f>
        <v/>
      </c>
      <c r="BY13" s="8" t="str">
        <f>IFERROR(VLOOKUP($B13,BY$2:$CH$5,MAX($BN$6:$CG$6)+2-BY$6,0)*BY$7,"")</f>
        <v/>
      </c>
      <c r="BZ13" s="8" t="str">
        <f>IFERROR(VLOOKUP($B13,BZ$2:$CH$5,MAX($BN$6:$CG$6)+2-BZ$6,0)*BZ$7,"")</f>
        <v/>
      </c>
      <c r="CA13" s="8" t="str">
        <f>IFERROR(VLOOKUP($B13,CA$2:$CH$5,MAX($BN$6:$CG$6)+2-CA$6,0)*CA$7,"")</f>
        <v/>
      </c>
      <c r="CB13" s="8" t="str">
        <f>IFERROR(VLOOKUP($B13,CB$2:$CH$5,MAX($BN$6:$CG$6)+2-CB$6,0)*CB$7,"")</f>
        <v/>
      </c>
      <c r="CC13" s="8" t="str">
        <f>IFERROR(VLOOKUP($B13,CC$2:$CH$5,MAX($BN$6:$CG$6)+2-CC$6,0)*CC$7,"")</f>
        <v/>
      </c>
      <c r="CD13" s="8" t="str">
        <f>IFERROR(VLOOKUP($B13,CD$2:$CH$5,MAX($BN$6:$CG$6)+2-CD$6,0)*CD$7,"")</f>
        <v/>
      </c>
      <c r="CE13" s="8" t="str">
        <f>IFERROR(VLOOKUP($B13,CE$2:$CH$5,MAX($BN$6:$CG$6)+2-CE$6,0)*CE$7,"")</f>
        <v/>
      </c>
      <c r="CF13" s="8" t="str">
        <f>IFERROR(VLOOKUP($B13,CF$2:$CH$5,MAX($BN$6:$CG$6)+2-CF$6,0)*CF$7,"")</f>
        <v/>
      </c>
      <c r="CG13" s="8" t="str">
        <f>IFERROR(VLOOKUP($B13,CG$2:$CH$5,MAX($BN$6:$CG$6)+2-CG$6,0)*CG$7,"")</f>
        <v/>
      </c>
      <c r="CI13" s="40">
        <v>6</v>
      </c>
      <c r="CJ13" s="41"/>
    </row>
    <row r="14" spans="1:88" x14ac:dyDescent="0.2">
      <c r="A14" s="38">
        <v>7</v>
      </c>
      <c r="B14" s="69">
        <v>14</v>
      </c>
      <c r="C14" s="45">
        <v>10046081650</v>
      </c>
      <c r="D14" s="46" t="s">
        <v>104</v>
      </c>
      <c r="E14" s="46" t="s">
        <v>73</v>
      </c>
      <c r="F14" s="45"/>
      <c r="G14" s="45" t="s">
        <v>102</v>
      </c>
      <c r="H14" s="3">
        <f>IFERROR(J14+BI14+BK14+BM14,-1000)</f>
        <v>97</v>
      </c>
      <c r="I14" s="4">
        <v>6</v>
      </c>
      <c r="J14" s="4">
        <f>IF(ISNUMBER(I14),IF(I14&lt;21,40-(I14-1)*2,1),I14)</f>
        <v>30</v>
      </c>
      <c r="K14" s="5">
        <f>RANK(M14,$M$8:$M$26,1)</f>
        <v>4</v>
      </c>
      <c r="L14" s="5">
        <v>4</v>
      </c>
      <c r="M14" s="5">
        <f>N14+L14/10</f>
        <v>3.4</v>
      </c>
      <c r="N14" s="5">
        <f>RANK(O14,$O$8:$O$26,0)</f>
        <v>3</v>
      </c>
      <c r="O14" s="5">
        <f>SUM(P14:BH14)</f>
        <v>1</v>
      </c>
      <c r="P14" s="7" t="str">
        <f>IF(P$5=$B14,1,"")</f>
        <v/>
      </c>
      <c r="Q14" s="7" t="str">
        <f>IF(Q$5=$B14,1,"")</f>
        <v/>
      </c>
      <c r="R14" s="7" t="str">
        <f>IF(R$5=$B14,1,"")</f>
        <v/>
      </c>
      <c r="S14" s="7" t="str">
        <f>IF(S$5=$B14,1,"")</f>
        <v/>
      </c>
      <c r="T14" s="7" t="str">
        <f>IF(T$5=$B14,1,"")</f>
        <v/>
      </c>
      <c r="U14" s="7" t="str">
        <f>IF(U$5=$B14,1,"")</f>
        <v/>
      </c>
      <c r="V14" s="7" t="str">
        <f>IF(V$5=$B14,1,"")</f>
        <v/>
      </c>
      <c r="W14" s="7">
        <f>IF(W$5=$B14,1,"")</f>
        <v>1</v>
      </c>
      <c r="X14" s="7" t="str">
        <f>IF(X$5=$B14,1,"")</f>
        <v/>
      </c>
      <c r="Y14" s="7" t="str">
        <f>IF(Y$5=$B14,1,"")</f>
        <v/>
      </c>
      <c r="Z14" s="7" t="str">
        <f>IF(Z$5=$B14,1,"")</f>
        <v/>
      </c>
      <c r="AA14" s="7" t="str">
        <f>IF(AA$5=$B14,1,"")</f>
        <v/>
      </c>
      <c r="AB14" s="7" t="str">
        <f>IF(AB$5=$B14,1,"")</f>
        <v/>
      </c>
      <c r="AC14" s="7" t="str">
        <f>IF(AC$5=$B14,1,"")</f>
        <v/>
      </c>
      <c r="AD14" s="7" t="str">
        <f>IF(AD$5=$B14,1,"")</f>
        <v/>
      </c>
      <c r="AE14" s="7" t="str">
        <f>IF(AE$5=$B14,1,"")</f>
        <v/>
      </c>
      <c r="AF14" s="7" t="str">
        <f>IF(AF$5=$B14,1,"")</f>
        <v/>
      </c>
      <c r="AG14" s="7" t="str">
        <f>IF(AG$5=$B14,1,"")</f>
        <v/>
      </c>
      <c r="AH14" s="7" t="str">
        <f>IF(AH$5=$B14,1,"")</f>
        <v/>
      </c>
      <c r="AI14" s="7" t="str">
        <f>IF(AI$5=$B14,1,"")</f>
        <v/>
      </c>
      <c r="AJ14" s="7" t="str">
        <f>IF(AJ$5=$B14,1,"")</f>
        <v/>
      </c>
      <c r="AK14" s="7" t="str">
        <f>IF(AK$5=$B14,1,"")</f>
        <v/>
      </c>
      <c r="AL14" s="7" t="str">
        <f>IF(AL$5=$B14,1,"")</f>
        <v/>
      </c>
      <c r="AM14" s="7" t="str">
        <f>IF(AM$5=$B14,1,"")</f>
        <v/>
      </c>
      <c r="AN14" s="7" t="str">
        <f>IF(AN$5=$B14,1,"")</f>
        <v/>
      </c>
      <c r="AO14" s="7" t="str">
        <f>IF(AO$5=$B14,1,"")</f>
        <v/>
      </c>
      <c r="AP14" s="7" t="str">
        <f>IF(AP$5=$B14,1,"")</f>
        <v/>
      </c>
      <c r="AQ14" s="7" t="str">
        <f>IF(AQ$5=$B14,1,"")</f>
        <v/>
      </c>
      <c r="AR14" s="7" t="str">
        <f>IF(AR$5=$B14,1,"")</f>
        <v/>
      </c>
      <c r="AS14" s="7" t="str">
        <f>IF(AS$5=$B14,1,"")</f>
        <v/>
      </c>
      <c r="AT14" s="7" t="str">
        <f>IF(AT$5=$B14,1,"")</f>
        <v/>
      </c>
      <c r="AU14" s="7" t="str">
        <f>IF(AU$5=$B14,1,"")</f>
        <v/>
      </c>
      <c r="AV14" s="7" t="str">
        <f>IF(AV$5=$B14,1,"")</f>
        <v/>
      </c>
      <c r="AW14" s="7" t="str">
        <f>IF(AW$5=$B14,1,"")</f>
        <v/>
      </c>
      <c r="AX14" s="7" t="str">
        <f>IF(AX$5=$B14,1,"")</f>
        <v/>
      </c>
      <c r="AY14" s="7" t="str">
        <f>IF(AY$5=$B14,1,"")</f>
        <v/>
      </c>
      <c r="AZ14" s="7" t="str">
        <f>IF(AZ$5=$B14,1,"")</f>
        <v/>
      </c>
      <c r="BA14" s="7" t="str">
        <f>IF(BA$5=$B14,1,"")</f>
        <v/>
      </c>
      <c r="BB14" s="7" t="str">
        <f>IF(BB$5=$B14,1,"")</f>
        <v/>
      </c>
      <c r="BC14" s="7" t="str">
        <f>IF(BC$5=$B14,1,"")</f>
        <v/>
      </c>
      <c r="BD14" s="7" t="str">
        <f>IF(BD$5=$B14,1,"")</f>
        <v/>
      </c>
      <c r="BE14" s="7" t="str">
        <f>IF(BE$5=$B14,1,"")</f>
        <v/>
      </c>
      <c r="BF14" s="7" t="str">
        <f>IF(BF$5=$B14,1,"")</f>
        <v/>
      </c>
      <c r="BG14" s="7" t="str">
        <f>IF(BG$5=$B14,1,"")</f>
        <v/>
      </c>
      <c r="BH14" s="7" t="str">
        <f>IF(BH$5=$B14,1,"")</f>
        <v/>
      </c>
      <c r="BI14" s="5">
        <f>IF(ISNUMBER(K14),IF(K14&lt;21,40-(K14-1)*2,1),K14)</f>
        <v>34</v>
      </c>
      <c r="BJ14" s="6">
        <v>6</v>
      </c>
      <c r="BK14" s="6">
        <f>IF(ISNUMBER(BJ14),IF(BJ14&gt;20,1,40-(BJ14-1)*2),BJ14)</f>
        <v>30</v>
      </c>
      <c r="BL14" s="23"/>
      <c r="BM14" s="24">
        <f>IFERROR(SUM(BN14:CG14)+BL14*20,BL14)</f>
        <v>3</v>
      </c>
      <c r="BN14" s="8" t="str">
        <f>IFERROR(VLOOKUP($B14,BN$2:$CH$5,MAX($BN$6:$CG$6)+2-BN$6,0)*BN$7,"")</f>
        <v/>
      </c>
      <c r="BO14" s="8" t="str">
        <f>IFERROR(VLOOKUP($B14,BO$2:$CH$5,MAX($BN$6:$CG$6)+2-BO$6,0)*BO$7,"")</f>
        <v/>
      </c>
      <c r="BP14" s="8" t="str">
        <f>IFERROR(VLOOKUP($B14,BP$2:$CH$5,MAX($BN$6:$CG$6)+2-BP$6,0)*BP$7,"")</f>
        <v/>
      </c>
      <c r="BQ14" s="8">
        <f>IFERROR(VLOOKUP($B14,BQ$2:$CH$5,MAX($BN$6:$CG$6)+2-BQ$6,0)*BQ$7,"")</f>
        <v>3</v>
      </c>
      <c r="BR14" s="8" t="str">
        <f>IFERROR(VLOOKUP($B14,BR$2:$CH$5,MAX($BN$6:$CG$6)+2-BR$6,0)*BR$7,"")</f>
        <v/>
      </c>
      <c r="BS14" s="8" t="str">
        <f>IFERROR(VLOOKUP($B14,BS$2:$CH$5,MAX($BN$6:$CG$6)+2-BS$6,0)*BS$7,"")</f>
        <v/>
      </c>
      <c r="BT14" s="8" t="str">
        <f>IFERROR(VLOOKUP($B14,BT$2:$CH$5,MAX($BN$6:$CG$6)+2-BT$6,0)*BT$7,"")</f>
        <v/>
      </c>
      <c r="BU14" s="8" t="str">
        <f>IFERROR(VLOOKUP($B14,BU$2:$CH$5,MAX($BN$6:$CG$6)+2-BU$6,0)*BU$7,"")</f>
        <v/>
      </c>
      <c r="BV14" s="8" t="str">
        <f>IFERROR(VLOOKUP($B14,BV$2:$CH$5,MAX($BN$6:$CG$6)+2-BV$6,0)*BV$7,"")</f>
        <v/>
      </c>
      <c r="BW14" s="8" t="str">
        <f>IFERROR(VLOOKUP($B14,BW$2:$CH$5,MAX($BN$6:$CG$6)+2-BW$6,0)*BW$7,"")</f>
        <v/>
      </c>
      <c r="BX14" s="8" t="str">
        <f>IFERROR(VLOOKUP($B14,BX$2:$CH$5,MAX($BN$6:$CG$6)+2-BX$6,0)*BX$7,"")</f>
        <v/>
      </c>
      <c r="BY14" s="8" t="str">
        <f>IFERROR(VLOOKUP($B14,BY$2:$CH$5,MAX($BN$6:$CG$6)+2-BY$6,0)*BY$7,"")</f>
        <v/>
      </c>
      <c r="BZ14" s="8" t="str">
        <f>IFERROR(VLOOKUP($B14,BZ$2:$CH$5,MAX($BN$6:$CG$6)+2-BZ$6,0)*BZ$7,"")</f>
        <v/>
      </c>
      <c r="CA14" s="8" t="str">
        <f>IFERROR(VLOOKUP($B14,CA$2:$CH$5,MAX($BN$6:$CG$6)+2-CA$6,0)*CA$7,"")</f>
        <v/>
      </c>
      <c r="CB14" s="8" t="str">
        <f>IFERROR(VLOOKUP($B14,CB$2:$CH$5,MAX($BN$6:$CG$6)+2-CB$6,0)*CB$7,"")</f>
        <v/>
      </c>
      <c r="CC14" s="8" t="str">
        <f>IFERROR(VLOOKUP($B14,CC$2:$CH$5,MAX($BN$6:$CG$6)+2-CC$6,0)*CC$7,"")</f>
        <v/>
      </c>
      <c r="CD14" s="8" t="str">
        <f>IFERROR(VLOOKUP($B14,CD$2:$CH$5,MAX($BN$6:$CG$6)+2-CD$6,0)*CD$7,"")</f>
        <v/>
      </c>
      <c r="CE14" s="8" t="str">
        <f>IFERROR(VLOOKUP($B14,CE$2:$CH$5,MAX($BN$6:$CG$6)+2-CE$6,0)*CE$7,"")</f>
        <v/>
      </c>
      <c r="CF14" s="8" t="str">
        <f>IFERROR(VLOOKUP($B14,CF$2:$CH$5,MAX($BN$6:$CG$6)+2-CF$6,0)*CF$7,"")</f>
        <v/>
      </c>
      <c r="CG14" s="8" t="str">
        <f>IFERROR(VLOOKUP($B14,CG$2:$CH$5,MAX($BN$6:$CG$6)+2-CG$6,0)*CG$7,"")</f>
        <v/>
      </c>
      <c r="CI14" s="40">
        <v>7</v>
      </c>
      <c r="CJ14" s="41"/>
    </row>
    <row r="15" spans="1:88" x14ac:dyDescent="0.2">
      <c r="A15" s="38">
        <v>8</v>
      </c>
      <c r="B15" s="69">
        <v>13</v>
      </c>
      <c r="C15" s="45">
        <v>10064422936</v>
      </c>
      <c r="D15" s="46" t="s">
        <v>103</v>
      </c>
      <c r="E15" s="46" t="s">
        <v>73</v>
      </c>
      <c r="F15" s="45"/>
      <c r="G15" s="45" t="s">
        <v>102</v>
      </c>
      <c r="H15" s="3">
        <f>IFERROR(J15+BI15+BK15+BM15,-1000)</f>
        <v>76</v>
      </c>
      <c r="I15" s="4">
        <v>7</v>
      </c>
      <c r="J15" s="4">
        <f>IF(ISNUMBER(I15),IF(I15&lt;21,40-(I15-1)*2,1),I15)</f>
        <v>28</v>
      </c>
      <c r="K15" s="5">
        <f>RANK(M15,$M$8:$M$26,1)</f>
        <v>8</v>
      </c>
      <c r="L15" s="5">
        <v>8</v>
      </c>
      <c r="M15" s="5">
        <f>N15+L15/10</f>
        <v>7.8</v>
      </c>
      <c r="N15" s="5">
        <f>RANK(O15,$O$8:$O$26,0)</f>
        <v>7</v>
      </c>
      <c r="O15" s="5">
        <f>SUM(P15:BH15)</f>
        <v>0</v>
      </c>
      <c r="P15" s="7" t="str">
        <f>IF(P$5=$B15,1,"")</f>
        <v/>
      </c>
      <c r="Q15" s="7" t="str">
        <f>IF(Q$5=$B15,1,"")</f>
        <v/>
      </c>
      <c r="R15" s="7" t="str">
        <f>IF(R$5=$B15,1,"")</f>
        <v/>
      </c>
      <c r="S15" s="7" t="str">
        <f>IF(S$5=$B15,1,"")</f>
        <v/>
      </c>
      <c r="T15" s="7" t="str">
        <f>IF(T$5=$B15,1,"")</f>
        <v/>
      </c>
      <c r="U15" s="7" t="str">
        <f>IF(U$5=$B15,1,"")</f>
        <v/>
      </c>
      <c r="V15" s="7" t="str">
        <f>IF(V$5=$B15,1,"")</f>
        <v/>
      </c>
      <c r="W15" s="7" t="str">
        <f>IF(W$5=$B15,1,"")</f>
        <v/>
      </c>
      <c r="X15" s="7" t="str">
        <f>IF(X$5=$B15,1,"")</f>
        <v/>
      </c>
      <c r="Y15" s="7" t="str">
        <f>IF(Y$5=$B15,1,"")</f>
        <v/>
      </c>
      <c r="Z15" s="7" t="str">
        <f>IF(Z$5=$B15,1,"")</f>
        <v/>
      </c>
      <c r="AA15" s="7" t="str">
        <f>IF(AA$5=$B15,1,"")</f>
        <v/>
      </c>
      <c r="AB15" s="7" t="str">
        <f>IF(AB$5=$B15,1,"")</f>
        <v/>
      </c>
      <c r="AC15" s="7" t="str">
        <f>IF(AC$5=$B15,1,"")</f>
        <v/>
      </c>
      <c r="AD15" s="7" t="str">
        <f>IF(AD$5=$B15,1,"")</f>
        <v/>
      </c>
      <c r="AE15" s="7" t="str">
        <f>IF(AE$5=$B15,1,"")</f>
        <v/>
      </c>
      <c r="AF15" s="7" t="str">
        <f>IF(AF$5=$B15,1,"")</f>
        <v/>
      </c>
      <c r="AG15" s="7" t="str">
        <f>IF(AG$5=$B15,1,"")</f>
        <v/>
      </c>
      <c r="AH15" s="7" t="str">
        <f>IF(AH$5=$B15,1,"")</f>
        <v/>
      </c>
      <c r="AI15" s="7" t="str">
        <f>IF(AI$5=$B15,1,"")</f>
        <v/>
      </c>
      <c r="AJ15" s="7" t="str">
        <f>IF(AJ$5=$B15,1,"")</f>
        <v/>
      </c>
      <c r="AK15" s="7" t="str">
        <f>IF(AK$5=$B15,1,"")</f>
        <v/>
      </c>
      <c r="AL15" s="7" t="str">
        <f>IF(AL$5=$B15,1,"")</f>
        <v/>
      </c>
      <c r="AM15" s="7" t="str">
        <f>IF(AM$5=$B15,1,"")</f>
        <v/>
      </c>
      <c r="AN15" s="7" t="str">
        <f>IF(AN$5=$B15,1,"")</f>
        <v/>
      </c>
      <c r="AO15" s="7" t="str">
        <f>IF(AO$5=$B15,1,"")</f>
        <v/>
      </c>
      <c r="AP15" s="7" t="str">
        <f>IF(AP$5=$B15,1,"")</f>
        <v/>
      </c>
      <c r="AQ15" s="7" t="str">
        <f>IF(AQ$5=$B15,1,"")</f>
        <v/>
      </c>
      <c r="AR15" s="7" t="str">
        <f>IF(AR$5=$B15,1,"")</f>
        <v/>
      </c>
      <c r="AS15" s="7" t="str">
        <f>IF(AS$5=$B15,1,"")</f>
        <v/>
      </c>
      <c r="AT15" s="7" t="str">
        <f>IF(AT$5=$B15,1,"")</f>
        <v/>
      </c>
      <c r="AU15" s="7" t="str">
        <f>IF(AU$5=$B15,1,"")</f>
        <v/>
      </c>
      <c r="AV15" s="7" t="str">
        <f>IF(AV$5=$B15,1,"")</f>
        <v/>
      </c>
      <c r="AW15" s="7" t="str">
        <f>IF(AW$5=$B15,1,"")</f>
        <v/>
      </c>
      <c r="AX15" s="7" t="str">
        <f>IF(AX$5=$B15,1,"")</f>
        <v/>
      </c>
      <c r="AY15" s="7" t="str">
        <f>IF(AY$5=$B15,1,"")</f>
        <v/>
      </c>
      <c r="AZ15" s="7" t="str">
        <f>IF(AZ$5=$B15,1,"")</f>
        <v/>
      </c>
      <c r="BA15" s="7" t="str">
        <f>IF(BA$5=$B15,1,"")</f>
        <v/>
      </c>
      <c r="BB15" s="7" t="str">
        <f>IF(BB$5=$B15,1,"")</f>
        <v/>
      </c>
      <c r="BC15" s="7" t="str">
        <f>IF(BC$5=$B15,1,"")</f>
        <v/>
      </c>
      <c r="BD15" s="7" t="str">
        <f>IF(BD$5=$B15,1,"")</f>
        <v/>
      </c>
      <c r="BE15" s="7" t="str">
        <f>IF(BE$5=$B15,1,"")</f>
        <v/>
      </c>
      <c r="BF15" s="7" t="str">
        <f>IF(BF$5=$B15,1,"")</f>
        <v/>
      </c>
      <c r="BG15" s="7" t="str">
        <f>IF(BG$5=$B15,1,"")</f>
        <v/>
      </c>
      <c r="BH15" s="7" t="str">
        <f>IF(BH$5=$B15,1,"")</f>
        <v/>
      </c>
      <c r="BI15" s="5">
        <f>IF(ISNUMBER(K15),IF(K15&lt;21,40-(K15-1)*2,1),K15)</f>
        <v>26</v>
      </c>
      <c r="BJ15" s="6">
        <v>10</v>
      </c>
      <c r="BK15" s="6">
        <f>IF(ISNUMBER(BJ15),IF(BJ15&gt;20,1,40-(BJ15-1)*2),BJ15)</f>
        <v>22</v>
      </c>
      <c r="BL15" s="23"/>
      <c r="BM15" s="24">
        <f>IFERROR(SUM(BN15:CG15)+BL15*20,BL15)</f>
        <v>0</v>
      </c>
      <c r="BN15" s="8" t="str">
        <f>IFERROR(VLOOKUP($B15,BN$2:$CH$5,MAX($BN$6:$CG$6)+2-BN$6,0)*BN$7,"")</f>
        <v/>
      </c>
      <c r="BO15" s="8" t="str">
        <f>IFERROR(VLOOKUP($B15,BO$2:$CH$5,MAX($BN$6:$CG$6)+2-BO$6,0)*BO$7,"")</f>
        <v/>
      </c>
      <c r="BP15" s="8" t="str">
        <f>IFERROR(VLOOKUP($B15,BP$2:$CH$5,MAX($BN$6:$CG$6)+2-BP$6,0)*BP$7,"")</f>
        <v/>
      </c>
      <c r="BQ15" s="8" t="str">
        <f>IFERROR(VLOOKUP($B15,BQ$2:$CH$5,MAX($BN$6:$CG$6)+2-BQ$6,0)*BQ$7,"")</f>
        <v/>
      </c>
      <c r="BR15" s="8" t="str">
        <f>IFERROR(VLOOKUP($B15,BR$2:$CH$5,MAX($BN$6:$CG$6)+2-BR$6,0)*BR$7,"")</f>
        <v/>
      </c>
      <c r="BS15" s="8" t="str">
        <f>IFERROR(VLOOKUP($B15,BS$2:$CH$5,MAX($BN$6:$CG$6)+2-BS$6,0)*BS$7,"")</f>
        <v/>
      </c>
      <c r="BT15" s="8" t="str">
        <f>IFERROR(VLOOKUP($B15,BT$2:$CH$5,MAX($BN$6:$CG$6)+2-BT$6,0)*BT$7,"")</f>
        <v/>
      </c>
      <c r="BU15" s="8" t="str">
        <f>IFERROR(VLOOKUP($B15,BU$2:$CH$5,MAX($BN$6:$CG$6)+2-BU$6,0)*BU$7,"")</f>
        <v/>
      </c>
      <c r="BV15" s="8" t="str">
        <f>IFERROR(VLOOKUP($B15,BV$2:$CH$5,MAX($BN$6:$CG$6)+2-BV$6,0)*BV$7,"")</f>
        <v/>
      </c>
      <c r="BW15" s="8" t="str">
        <f>IFERROR(VLOOKUP($B15,BW$2:$CH$5,MAX($BN$6:$CG$6)+2-BW$6,0)*BW$7,"")</f>
        <v/>
      </c>
      <c r="BX15" s="8" t="str">
        <f>IFERROR(VLOOKUP($B15,BX$2:$CH$5,MAX($BN$6:$CG$6)+2-BX$6,0)*BX$7,"")</f>
        <v/>
      </c>
      <c r="BY15" s="8" t="str">
        <f>IFERROR(VLOOKUP($B15,BY$2:$CH$5,MAX($BN$6:$CG$6)+2-BY$6,0)*BY$7,"")</f>
        <v/>
      </c>
      <c r="BZ15" s="8" t="str">
        <f>IFERROR(VLOOKUP($B15,BZ$2:$CH$5,MAX($BN$6:$CG$6)+2-BZ$6,0)*BZ$7,"")</f>
        <v/>
      </c>
      <c r="CA15" s="8" t="str">
        <f>IFERROR(VLOOKUP($B15,CA$2:$CH$5,MAX($BN$6:$CG$6)+2-CA$6,0)*CA$7,"")</f>
        <v/>
      </c>
      <c r="CB15" s="8" t="str">
        <f>IFERROR(VLOOKUP($B15,CB$2:$CH$5,MAX($BN$6:$CG$6)+2-CB$6,0)*CB$7,"")</f>
        <v/>
      </c>
      <c r="CC15" s="8" t="str">
        <f>IFERROR(VLOOKUP($B15,CC$2:$CH$5,MAX($BN$6:$CG$6)+2-CC$6,0)*CC$7,"")</f>
        <v/>
      </c>
      <c r="CD15" s="8" t="str">
        <f>IFERROR(VLOOKUP($B15,CD$2:$CH$5,MAX($BN$6:$CG$6)+2-CD$6,0)*CD$7,"")</f>
        <v/>
      </c>
      <c r="CE15" s="8" t="str">
        <f>IFERROR(VLOOKUP($B15,CE$2:$CH$5,MAX($BN$6:$CG$6)+2-CE$6,0)*CE$7,"")</f>
        <v/>
      </c>
      <c r="CF15" s="8" t="str">
        <f>IFERROR(VLOOKUP($B15,CF$2:$CH$5,MAX($BN$6:$CG$6)+2-CF$6,0)*CF$7,"")</f>
        <v/>
      </c>
      <c r="CG15" s="8" t="str">
        <f>IFERROR(VLOOKUP($B15,CG$2:$CH$5,MAX($BN$6:$CG$6)+2-CG$6,0)*CG$7,"")</f>
        <v/>
      </c>
      <c r="CI15" s="40">
        <v>8</v>
      </c>
      <c r="CJ15" s="41"/>
    </row>
    <row r="16" spans="1:88" x14ac:dyDescent="0.2">
      <c r="A16" s="38">
        <v>9</v>
      </c>
      <c r="B16" s="69">
        <v>28</v>
      </c>
      <c r="C16" s="45">
        <v>10077885425</v>
      </c>
      <c r="D16" s="46" t="s">
        <v>106</v>
      </c>
      <c r="E16" s="46" t="s">
        <v>107</v>
      </c>
      <c r="F16" s="45"/>
      <c r="G16" s="45" t="s">
        <v>102</v>
      </c>
      <c r="H16" s="3">
        <f>IFERROR(J16+BI16+BK16+BM16,-1000)</f>
        <v>66</v>
      </c>
      <c r="I16" s="4">
        <v>9</v>
      </c>
      <c r="J16" s="4">
        <f>IF(ISNUMBER(I16),IF(I16&lt;21,40-(I16-1)*2,1),I16)</f>
        <v>24</v>
      </c>
      <c r="K16" s="5">
        <f>RANK(M16,$M$8:$M$26,1)</f>
        <v>10</v>
      </c>
      <c r="L16" s="5">
        <v>10</v>
      </c>
      <c r="M16" s="5">
        <f>N16+L16/10</f>
        <v>8</v>
      </c>
      <c r="N16" s="5">
        <f>RANK(O16,$O$8:$O$26,0)</f>
        <v>7</v>
      </c>
      <c r="O16" s="5">
        <f>SUM(P16:BH16)</f>
        <v>0</v>
      </c>
      <c r="P16" s="7" t="str">
        <f>IF(P$5=$B16,1,"")</f>
        <v/>
      </c>
      <c r="Q16" s="7" t="str">
        <f>IF(Q$5=$B16,1,"")</f>
        <v/>
      </c>
      <c r="R16" s="7" t="str">
        <f>IF(R$5=$B16,1,"")</f>
        <v/>
      </c>
      <c r="S16" s="7" t="str">
        <f>IF(S$5=$B16,1,"")</f>
        <v/>
      </c>
      <c r="T16" s="7" t="str">
        <f>IF(T$5=$B16,1,"")</f>
        <v/>
      </c>
      <c r="U16" s="7" t="str">
        <f>IF(U$5=$B16,1,"")</f>
        <v/>
      </c>
      <c r="V16" s="7" t="str">
        <f>IF(V$5=$B16,1,"")</f>
        <v/>
      </c>
      <c r="W16" s="7" t="str">
        <f>IF(W$5=$B16,1,"")</f>
        <v/>
      </c>
      <c r="X16" s="7" t="str">
        <f>IF(X$5=$B16,1,"")</f>
        <v/>
      </c>
      <c r="Y16" s="7" t="str">
        <f>IF(Y$5=$B16,1,"")</f>
        <v/>
      </c>
      <c r="Z16" s="7" t="str">
        <f>IF(Z$5=$B16,1,"")</f>
        <v/>
      </c>
      <c r="AA16" s="7" t="str">
        <f>IF(AA$5=$B16,1,"")</f>
        <v/>
      </c>
      <c r="AB16" s="7" t="str">
        <f>IF(AB$5=$B16,1,"")</f>
        <v/>
      </c>
      <c r="AC16" s="7" t="str">
        <f>IF(AC$5=$B16,1,"")</f>
        <v/>
      </c>
      <c r="AD16" s="7" t="str">
        <f>IF(AD$5=$B16,1,"")</f>
        <v/>
      </c>
      <c r="AE16" s="7" t="str">
        <f>IF(AE$5=$B16,1,"")</f>
        <v/>
      </c>
      <c r="AF16" s="7" t="str">
        <f>IF(AF$5=$B16,1,"")</f>
        <v/>
      </c>
      <c r="AG16" s="7" t="str">
        <f>IF(AG$5=$B16,1,"")</f>
        <v/>
      </c>
      <c r="AH16" s="7" t="str">
        <f>IF(AH$5=$B16,1,"")</f>
        <v/>
      </c>
      <c r="AI16" s="7" t="str">
        <f>IF(AI$5=$B16,1,"")</f>
        <v/>
      </c>
      <c r="AJ16" s="7" t="str">
        <f>IF(AJ$5=$B16,1,"")</f>
        <v/>
      </c>
      <c r="AK16" s="7" t="str">
        <f>IF(AK$5=$B16,1,"")</f>
        <v/>
      </c>
      <c r="AL16" s="7" t="str">
        <f>IF(AL$5=$B16,1,"")</f>
        <v/>
      </c>
      <c r="AM16" s="7" t="str">
        <f>IF(AM$5=$B16,1,"")</f>
        <v/>
      </c>
      <c r="AN16" s="7" t="str">
        <f>IF(AN$5=$B16,1,"")</f>
        <v/>
      </c>
      <c r="AO16" s="7" t="str">
        <f>IF(AO$5=$B16,1,"")</f>
        <v/>
      </c>
      <c r="AP16" s="7" t="str">
        <f>IF(AP$5=$B16,1,"")</f>
        <v/>
      </c>
      <c r="AQ16" s="7" t="str">
        <f>IF(AQ$5=$B16,1,"")</f>
        <v/>
      </c>
      <c r="AR16" s="7" t="str">
        <f>IF(AR$5=$B16,1,"")</f>
        <v/>
      </c>
      <c r="AS16" s="7" t="str">
        <f>IF(AS$5=$B16,1,"")</f>
        <v/>
      </c>
      <c r="AT16" s="7" t="str">
        <f>IF(AT$5=$B16,1,"")</f>
        <v/>
      </c>
      <c r="AU16" s="7" t="str">
        <f>IF(AU$5=$B16,1,"")</f>
        <v/>
      </c>
      <c r="AV16" s="7" t="str">
        <f>IF(AV$5=$B16,1,"")</f>
        <v/>
      </c>
      <c r="AW16" s="7" t="str">
        <f>IF(AW$5=$B16,1,"")</f>
        <v/>
      </c>
      <c r="AX16" s="7" t="str">
        <f>IF(AX$5=$B16,1,"")</f>
        <v/>
      </c>
      <c r="AY16" s="7" t="str">
        <f>IF(AY$5=$B16,1,"")</f>
        <v/>
      </c>
      <c r="AZ16" s="7" t="str">
        <f>IF(AZ$5=$B16,1,"")</f>
        <v/>
      </c>
      <c r="BA16" s="7" t="str">
        <f>IF(BA$5=$B16,1,"")</f>
        <v/>
      </c>
      <c r="BB16" s="7" t="str">
        <f>IF(BB$5=$B16,1,"")</f>
        <v/>
      </c>
      <c r="BC16" s="7" t="str">
        <f>IF(BC$5=$B16,1,"")</f>
        <v/>
      </c>
      <c r="BD16" s="7" t="str">
        <f>IF(BD$5=$B16,1,"")</f>
        <v/>
      </c>
      <c r="BE16" s="7" t="str">
        <f>IF(BE$5=$B16,1,"")</f>
        <v/>
      </c>
      <c r="BF16" s="7" t="str">
        <f>IF(BF$5=$B16,1,"")</f>
        <v/>
      </c>
      <c r="BG16" s="7" t="str">
        <f>IF(BG$5=$B16,1,"")</f>
        <v/>
      </c>
      <c r="BH16" s="7" t="str">
        <f>IF(BH$5=$B16,1,"")</f>
        <v/>
      </c>
      <c r="BI16" s="5">
        <f>IF(ISNUMBER(K16),IF(K16&lt;21,40-(K16-1)*2,1),K16)</f>
        <v>22</v>
      </c>
      <c r="BJ16" s="6">
        <v>11</v>
      </c>
      <c r="BK16" s="6">
        <f>IF(ISNUMBER(BJ16),IF(BJ16&gt;20,1,40-(BJ16-1)*2),BJ16)</f>
        <v>20</v>
      </c>
      <c r="BL16" s="23"/>
      <c r="BM16" s="24">
        <f>IFERROR(SUM(BN16:CG16)+BL16*20,BL16)</f>
        <v>0</v>
      </c>
      <c r="BN16" s="8" t="str">
        <f>IFERROR(VLOOKUP($B16,BN$2:$CH$5,MAX($BN$6:$CG$6)+2-BN$6,0)*BN$7,"")</f>
        <v/>
      </c>
      <c r="BO16" s="8" t="str">
        <f>IFERROR(VLOOKUP($B16,BO$2:$CH$5,MAX($BN$6:$CG$6)+2-BO$6,0)*BO$7,"")</f>
        <v/>
      </c>
      <c r="BP16" s="8" t="str">
        <f>IFERROR(VLOOKUP($B16,BP$2:$CH$5,MAX($BN$6:$CG$6)+2-BP$6,0)*BP$7,"")</f>
        <v/>
      </c>
      <c r="BQ16" s="8" t="str">
        <f>IFERROR(VLOOKUP($B16,BQ$2:$CH$5,MAX($BN$6:$CG$6)+2-BQ$6,0)*BQ$7,"")</f>
        <v/>
      </c>
      <c r="BR16" s="8" t="str">
        <f>IFERROR(VLOOKUP($B16,BR$2:$CH$5,MAX($BN$6:$CG$6)+2-BR$6,0)*BR$7,"")</f>
        <v/>
      </c>
      <c r="BS16" s="8" t="str">
        <f>IFERROR(VLOOKUP($B16,BS$2:$CH$5,MAX($BN$6:$CG$6)+2-BS$6,0)*BS$7,"")</f>
        <v/>
      </c>
      <c r="BT16" s="8" t="str">
        <f>IFERROR(VLOOKUP($B16,BT$2:$CH$5,MAX($BN$6:$CG$6)+2-BT$6,0)*BT$7,"")</f>
        <v/>
      </c>
      <c r="BU16" s="8" t="str">
        <f>IFERROR(VLOOKUP($B16,BU$2:$CH$5,MAX($BN$6:$CG$6)+2-BU$6,0)*BU$7,"")</f>
        <v/>
      </c>
      <c r="BV16" s="8" t="str">
        <f>IFERROR(VLOOKUP($B16,BV$2:$CH$5,MAX($BN$6:$CG$6)+2-BV$6,0)*BV$7,"")</f>
        <v/>
      </c>
      <c r="BW16" s="8" t="str">
        <f>IFERROR(VLOOKUP($B16,BW$2:$CH$5,MAX($BN$6:$CG$6)+2-BW$6,0)*BW$7,"")</f>
        <v/>
      </c>
      <c r="BX16" s="8" t="str">
        <f>IFERROR(VLOOKUP($B16,BX$2:$CH$5,MAX($BN$6:$CG$6)+2-BX$6,0)*BX$7,"")</f>
        <v/>
      </c>
      <c r="BY16" s="8" t="str">
        <f>IFERROR(VLOOKUP($B16,BY$2:$CH$5,MAX($BN$6:$CG$6)+2-BY$6,0)*BY$7,"")</f>
        <v/>
      </c>
      <c r="BZ16" s="8" t="str">
        <f>IFERROR(VLOOKUP($B16,BZ$2:$CH$5,MAX($BN$6:$CG$6)+2-BZ$6,0)*BZ$7,"")</f>
        <v/>
      </c>
      <c r="CA16" s="8" t="str">
        <f>IFERROR(VLOOKUP($B16,CA$2:$CH$5,MAX($BN$6:$CG$6)+2-CA$6,0)*CA$7,"")</f>
        <v/>
      </c>
      <c r="CB16" s="8" t="str">
        <f>IFERROR(VLOOKUP($B16,CB$2:$CH$5,MAX($BN$6:$CG$6)+2-CB$6,0)*CB$7,"")</f>
        <v/>
      </c>
      <c r="CC16" s="8" t="str">
        <f>IFERROR(VLOOKUP($B16,CC$2:$CH$5,MAX($BN$6:$CG$6)+2-CC$6,0)*CC$7,"")</f>
        <v/>
      </c>
      <c r="CD16" s="8" t="str">
        <f>IFERROR(VLOOKUP($B16,CD$2:$CH$5,MAX($BN$6:$CG$6)+2-CD$6,0)*CD$7,"")</f>
        <v/>
      </c>
      <c r="CE16" s="8" t="str">
        <f>IFERROR(VLOOKUP($B16,CE$2:$CH$5,MAX($BN$6:$CG$6)+2-CE$6,0)*CE$7,"")</f>
        <v/>
      </c>
      <c r="CF16" s="8" t="str">
        <f>IFERROR(VLOOKUP($B16,CF$2:$CH$5,MAX($BN$6:$CG$6)+2-CF$6,0)*CF$7,"")</f>
        <v/>
      </c>
      <c r="CG16" s="8" t="str">
        <f>IFERROR(VLOOKUP($B16,CG$2:$CH$5,MAX($BN$6:$CG$6)+2-CG$6,0)*CG$7,"")</f>
        <v/>
      </c>
      <c r="CI16" s="40">
        <v>9</v>
      </c>
      <c r="CJ16" s="41"/>
    </row>
    <row r="17" spans="1:88" x14ac:dyDescent="0.2">
      <c r="A17" s="38">
        <v>10</v>
      </c>
      <c r="B17" s="69">
        <v>3</v>
      </c>
      <c r="C17" s="45">
        <v>10047349623</v>
      </c>
      <c r="D17" s="46" t="s">
        <v>101</v>
      </c>
      <c r="E17" s="46" t="s">
        <v>46</v>
      </c>
      <c r="F17" s="45">
        <v>2005</v>
      </c>
      <c r="G17" s="45" t="s">
        <v>102</v>
      </c>
      <c r="H17" s="3">
        <f>IFERROR(J17+BI17+BK17+BM17,-1000)</f>
        <v>66</v>
      </c>
      <c r="I17" s="4">
        <v>13</v>
      </c>
      <c r="J17" s="4">
        <f>IF(ISNUMBER(I17),IF(I17&lt;21,40-(I17-1)*2,1),I17)</f>
        <v>16</v>
      </c>
      <c r="K17" s="5">
        <f>RANK(M17,$M$8:$M$26,1)</f>
        <v>12</v>
      </c>
      <c r="L17" s="5">
        <v>12</v>
      </c>
      <c r="M17" s="5">
        <f>N17+L17/10</f>
        <v>8.1999999999999993</v>
      </c>
      <c r="N17" s="5">
        <f>RANK(O17,$O$8:$O$26,0)</f>
        <v>7</v>
      </c>
      <c r="O17" s="5">
        <f>SUM(P17:BH17)</f>
        <v>0</v>
      </c>
      <c r="P17" s="7" t="str">
        <f>IF(P$5=$B17,1,"")</f>
        <v/>
      </c>
      <c r="Q17" s="7" t="str">
        <f>IF(Q$5=$B17,1,"")</f>
        <v/>
      </c>
      <c r="R17" s="7" t="str">
        <f>IF(R$5=$B17,1,"")</f>
        <v/>
      </c>
      <c r="S17" s="7" t="str">
        <f>IF(S$5=$B17,1,"")</f>
        <v/>
      </c>
      <c r="T17" s="7" t="str">
        <f>IF(T$5=$B17,1,"")</f>
        <v/>
      </c>
      <c r="U17" s="7" t="str">
        <f>IF(U$5=$B17,1,"")</f>
        <v/>
      </c>
      <c r="V17" s="7" t="str">
        <f>IF(V$5=$B17,1,"")</f>
        <v/>
      </c>
      <c r="W17" s="7" t="str">
        <f>IF(W$5=$B17,1,"")</f>
        <v/>
      </c>
      <c r="X17" s="7" t="str">
        <f>IF(X$5=$B17,1,"")</f>
        <v/>
      </c>
      <c r="Y17" s="7" t="str">
        <f>IF(Y$5=$B17,1,"")</f>
        <v/>
      </c>
      <c r="Z17" s="7" t="str">
        <f>IF(Z$5=$B17,1,"")</f>
        <v/>
      </c>
      <c r="AA17" s="7" t="str">
        <f>IF(AA$5=$B17,1,"")</f>
        <v/>
      </c>
      <c r="AB17" s="7" t="str">
        <f>IF(AB$5=$B17,1,"")</f>
        <v/>
      </c>
      <c r="AC17" s="7" t="str">
        <f>IF(AC$5=$B17,1,"")</f>
        <v/>
      </c>
      <c r="AD17" s="7" t="str">
        <f>IF(AD$5=$B17,1,"")</f>
        <v/>
      </c>
      <c r="AE17" s="7" t="str">
        <f>IF(AE$5=$B17,1,"")</f>
        <v/>
      </c>
      <c r="AF17" s="7" t="str">
        <f>IF(AF$5=$B17,1,"")</f>
        <v/>
      </c>
      <c r="AG17" s="7" t="str">
        <f>IF(AG$5=$B17,1,"")</f>
        <v/>
      </c>
      <c r="AH17" s="7" t="str">
        <f>IF(AH$5=$B17,1,"")</f>
        <v/>
      </c>
      <c r="AI17" s="7" t="str">
        <f>IF(AI$5=$B17,1,"")</f>
        <v/>
      </c>
      <c r="AJ17" s="7" t="str">
        <f>IF(AJ$5=$B17,1,"")</f>
        <v/>
      </c>
      <c r="AK17" s="7" t="str">
        <f>IF(AK$5=$B17,1,"")</f>
        <v/>
      </c>
      <c r="AL17" s="7" t="str">
        <f>IF(AL$5=$B17,1,"")</f>
        <v/>
      </c>
      <c r="AM17" s="7" t="str">
        <f>IF(AM$5=$B17,1,"")</f>
        <v/>
      </c>
      <c r="AN17" s="7" t="str">
        <f>IF(AN$5=$B17,1,"")</f>
        <v/>
      </c>
      <c r="AO17" s="7" t="str">
        <f>IF(AO$5=$B17,1,"")</f>
        <v/>
      </c>
      <c r="AP17" s="7" t="str">
        <f>IF(AP$5=$B17,1,"")</f>
        <v/>
      </c>
      <c r="AQ17" s="7" t="str">
        <f>IF(AQ$5=$B17,1,"")</f>
        <v/>
      </c>
      <c r="AR17" s="7" t="str">
        <f>IF(AR$5=$B17,1,"")</f>
        <v/>
      </c>
      <c r="AS17" s="7" t="str">
        <f>IF(AS$5=$B17,1,"")</f>
        <v/>
      </c>
      <c r="AT17" s="7" t="str">
        <f>IF(AT$5=$B17,1,"")</f>
        <v/>
      </c>
      <c r="AU17" s="7" t="str">
        <f>IF(AU$5=$B17,1,"")</f>
        <v/>
      </c>
      <c r="AV17" s="7" t="str">
        <f>IF(AV$5=$B17,1,"")</f>
        <v/>
      </c>
      <c r="AW17" s="7" t="str">
        <f>IF(AW$5=$B17,1,"")</f>
        <v/>
      </c>
      <c r="AX17" s="7" t="str">
        <f>IF(AX$5=$B17,1,"")</f>
        <v/>
      </c>
      <c r="AY17" s="7" t="str">
        <f>IF(AY$5=$B17,1,"")</f>
        <v/>
      </c>
      <c r="AZ17" s="7" t="str">
        <f>IF(AZ$5=$B17,1,"")</f>
        <v/>
      </c>
      <c r="BA17" s="7" t="str">
        <f>IF(BA$5=$B17,1,"")</f>
        <v/>
      </c>
      <c r="BB17" s="7" t="str">
        <f>IF(BB$5=$B17,1,"")</f>
        <v/>
      </c>
      <c r="BC17" s="7" t="str">
        <f>IF(BC$5=$B17,1,"")</f>
        <v/>
      </c>
      <c r="BD17" s="7" t="str">
        <f>IF(BD$5=$B17,1,"")</f>
        <v/>
      </c>
      <c r="BE17" s="7" t="str">
        <f>IF(BE$5=$B17,1,"")</f>
        <v/>
      </c>
      <c r="BF17" s="7" t="str">
        <f>IF(BF$5=$B17,1,"")</f>
        <v/>
      </c>
      <c r="BG17" s="7" t="str">
        <f>IF(BG$5=$B17,1,"")</f>
        <v/>
      </c>
      <c r="BH17" s="7" t="str">
        <f>IF(BH$5=$B17,1,"")</f>
        <v/>
      </c>
      <c r="BI17" s="5">
        <f>IF(ISNUMBER(K17),IF(K17&lt;21,40-(K17-1)*2,1),K17)</f>
        <v>18</v>
      </c>
      <c r="BJ17" s="6">
        <v>7</v>
      </c>
      <c r="BK17" s="6">
        <f>IF(ISNUMBER(BJ17),IF(BJ17&gt;20,1,40-(BJ17-1)*2),BJ17)</f>
        <v>28</v>
      </c>
      <c r="BL17" s="23"/>
      <c r="BM17" s="24">
        <f>IFERROR(SUM(BN17:CG17)+BL17*20,BL17)</f>
        <v>4</v>
      </c>
      <c r="BN17" s="8">
        <f>IFERROR(VLOOKUP($B17,BN$2:$CH$5,MAX($BN$6:$CG$6)+2-BN$6,0)*BN$7,"")</f>
        <v>2</v>
      </c>
      <c r="BO17" s="8">
        <f>IFERROR(VLOOKUP($B17,BO$2:$CH$5,MAX($BN$6:$CG$6)+2-BO$6,0)*BO$7,"")</f>
        <v>2</v>
      </c>
      <c r="BP17" s="8" t="str">
        <f>IFERROR(VLOOKUP($B17,BP$2:$CH$5,MAX($BN$6:$CG$6)+2-BP$6,0)*BP$7,"")</f>
        <v/>
      </c>
      <c r="BQ17" s="8" t="str">
        <f>IFERROR(VLOOKUP($B17,BQ$2:$CH$5,MAX($BN$6:$CG$6)+2-BQ$6,0)*BQ$7,"")</f>
        <v/>
      </c>
      <c r="BR17" s="8" t="str">
        <f>IFERROR(VLOOKUP($B17,BR$2:$CH$5,MAX($BN$6:$CG$6)+2-BR$6,0)*BR$7,"")</f>
        <v/>
      </c>
      <c r="BS17" s="8" t="str">
        <f>IFERROR(VLOOKUP($B17,BS$2:$CH$5,MAX($BN$6:$CG$6)+2-BS$6,0)*BS$7,"")</f>
        <v/>
      </c>
      <c r="BT17" s="8" t="str">
        <f>IFERROR(VLOOKUP($B17,BT$2:$CH$5,MAX($BN$6:$CG$6)+2-BT$6,0)*BT$7,"")</f>
        <v/>
      </c>
      <c r="BU17" s="8" t="str">
        <f>IFERROR(VLOOKUP($B17,BU$2:$CH$5,MAX($BN$6:$CG$6)+2-BU$6,0)*BU$7,"")</f>
        <v/>
      </c>
      <c r="BV17" s="8" t="str">
        <f>IFERROR(VLOOKUP($B17,BV$2:$CH$5,MAX($BN$6:$CG$6)+2-BV$6,0)*BV$7,"")</f>
        <v/>
      </c>
      <c r="BW17" s="8" t="str">
        <f>IFERROR(VLOOKUP($B17,BW$2:$CH$5,MAX($BN$6:$CG$6)+2-BW$6,0)*BW$7,"")</f>
        <v/>
      </c>
      <c r="BX17" s="8" t="str">
        <f>IFERROR(VLOOKUP($B17,BX$2:$CH$5,MAX($BN$6:$CG$6)+2-BX$6,0)*BX$7,"")</f>
        <v/>
      </c>
      <c r="BY17" s="8" t="str">
        <f>IFERROR(VLOOKUP($B17,BY$2:$CH$5,MAX($BN$6:$CG$6)+2-BY$6,0)*BY$7,"")</f>
        <v/>
      </c>
      <c r="BZ17" s="8" t="str">
        <f>IFERROR(VLOOKUP($B17,BZ$2:$CH$5,MAX($BN$6:$CG$6)+2-BZ$6,0)*BZ$7,"")</f>
        <v/>
      </c>
      <c r="CA17" s="8" t="str">
        <f>IFERROR(VLOOKUP($B17,CA$2:$CH$5,MAX($BN$6:$CG$6)+2-CA$6,0)*CA$7,"")</f>
        <v/>
      </c>
      <c r="CB17" s="8" t="str">
        <f>IFERROR(VLOOKUP($B17,CB$2:$CH$5,MAX($BN$6:$CG$6)+2-CB$6,0)*CB$7,"")</f>
        <v/>
      </c>
      <c r="CC17" s="8" t="str">
        <f>IFERROR(VLOOKUP($B17,CC$2:$CH$5,MAX($BN$6:$CG$6)+2-CC$6,0)*CC$7,"")</f>
        <v/>
      </c>
      <c r="CD17" s="8" t="str">
        <f>IFERROR(VLOOKUP($B17,CD$2:$CH$5,MAX($BN$6:$CG$6)+2-CD$6,0)*CD$7,"")</f>
        <v/>
      </c>
      <c r="CE17" s="8" t="str">
        <f>IFERROR(VLOOKUP($B17,CE$2:$CH$5,MAX($BN$6:$CG$6)+2-CE$6,0)*CE$7,"")</f>
        <v/>
      </c>
      <c r="CF17" s="8" t="str">
        <f>IFERROR(VLOOKUP($B17,CF$2:$CH$5,MAX($BN$6:$CG$6)+2-CF$6,0)*CF$7,"")</f>
        <v/>
      </c>
      <c r="CG17" s="8" t="str">
        <f>IFERROR(VLOOKUP($B17,CG$2:$CH$5,MAX($BN$6:$CG$6)+2-CG$6,0)*CG$7,"")</f>
        <v/>
      </c>
      <c r="CI17" s="40">
        <v>10</v>
      </c>
      <c r="CJ17" s="41"/>
    </row>
    <row r="18" spans="1:88" x14ac:dyDescent="0.2">
      <c r="A18" s="38">
        <v>11</v>
      </c>
      <c r="B18" s="69">
        <v>101</v>
      </c>
      <c r="C18" s="45">
        <v>10046080842</v>
      </c>
      <c r="D18" s="46" t="s">
        <v>115</v>
      </c>
      <c r="E18" s="46" t="s">
        <v>62</v>
      </c>
      <c r="F18" s="45">
        <v>2005</v>
      </c>
      <c r="G18" s="45" t="s">
        <v>102</v>
      </c>
      <c r="H18" s="3">
        <f>IFERROR(J18+BI18+BK18+BM18,-1000)</f>
        <v>65</v>
      </c>
      <c r="I18" s="4">
        <v>10</v>
      </c>
      <c r="J18" s="4">
        <f>IF(ISNUMBER(I18),IF(I18&lt;21,40-(I18-1)*2,1),I18)</f>
        <v>22</v>
      </c>
      <c r="K18" s="5">
        <f>RANK(M18,$M$8:$M$26,1)</f>
        <v>9</v>
      </c>
      <c r="L18" s="5">
        <v>9</v>
      </c>
      <c r="M18" s="5">
        <f>N18+L18/10</f>
        <v>7.9</v>
      </c>
      <c r="N18" s="5">
        <f>RANK(O18,$O$8:$O$26,0)</f>
        <v>7</v>
      </c>
      <c r="O18" s="5">
        <f>SUM(P18:BH18)</f>
        <v>0</v>
      </c>
      <c r="P18" s="7" t="str">
        <f>IF(P$5=$B18,1,"")</f>
        <v/>
      </c>
      <c r="Q18" s="7" t="str">
        <f>IF(Q$5=$B18,1,"")</f>
        <v/>
      </c>
      <c r="R18" s="7" t="str">
        <f>IF(R$5=$B18,1,"")</f>
        <v/>
      </c>
      <c r="S18" s="7" t="str">
        <f>IF(S$5=$B18,1,"")</f>
        <v/>
      </c>
      <c r="T18" s="7" t="str">
        <f>IF(T$5=$B18,1,"")</f>
        <v/>
      </c>
      <c r="U18" s="7" t="str">
        <f>IF(U$5=$B18,1,"")</f>
        <v/>
      </c>
      <c r="V18" s="7" t="str">
        <f>IF(V$5=$B18,1,"")</f>
        <v/>
      </c>
      <c r="W18" s="7" t="str">
        <f>IF(W$5=$B18,1,"")</f>
        <v/>
      </c>
      <c r="X18" s="7" t="str">
        <f>IF(X$5=$B18,1,"")</f>
        <v/>
      </c>
      <c r="Y18" s="7" t="str">
        <f>IF(Y$5=$B18,1,"")</f>
        <v/>
      </c>
      <c r="Z18" s="7" t="str">
        <f>IF(Z$5=$B18,1,"")</f>
        <v/>
      </c>
      <c r="AA18" s="7" t="str">
        <f>IF(AA$5=$B18,1,"")</f>
        <v/>
      </c>
      <c r="AB18" s="7" t="str">
        <f>IF(AB$5=$B18,1,"")</f>
        <v/>
      </c>
      <c r="AC18" s="7" t="str">
        <f>IF(AC$5=$B18,1,"")</f>
        <v/>
      </c>
      <c r="AD18" s="7" t="str">
        <f>IF(AD$5=$B18,1,"")</f>
        <v/>
      </c>
      <c r="AE18" s="7" t="str">
        <f>IF(AE$5=$B18,1,"")</f>
        <v/>
      </c>
      <c r="AF18" s="7" t="str">
        <f>IF(AF$5=$B18,1,"")</f>
        <v/>
      </c>
      <c r="AG18" s="7" t="str">
        <f>IF(AG$5=$B18,1,"")</f>
        <v/>
      </c>
      <c r="AH18" s="7" t="str">
        <f>IF(AH$5=$B18,1,"")</f>
        <v/>
      </c>
      <c r="AI18" s="7" t="str">
        <f>IF(AI$5=$B18,1,"")</f>
        <v/>
      </c>
      <c r="AJ18" s="7" t="str">
        <f>IF(AJ$5=$B18,1,"")</f>
        <v/>
      </c>
      <c r="AK18" s="7" t="str">
        <f>IF(AK$5=$B18,1,"")</f>
        <v/>
      </c>
      <c r="AL18" s="7" t="str">
        <f>IF(AL$5=$B18,1,"")</f>
        <v/>
      </c>
      <c r="AM18" s="7" t="str">
        <f>IF(AM$5=$B18,1,"")</f>
        <v/>
      </c>
      <c r="AN18" s="7" t="str">
        <f>IF(AN$5=$B18,1,"")</f>
        <v/>
      </c>
      <c r="AO18" s="7" t="str">
        <f>IF(AO$5=$B18,1,"")</f>
        <v/>
      </c>
      <c r="AP18" s="7" t="str">
        <f>IF(AP$5=$B18,1,"")</f>
        <v/>
      </c>
      <c r="AQ18" s="7" t="str">
        <f>IF(AQ$5=$B18,1,"")</f>
        <v/>
      </c>
      <c r="AR18" s="7" t="str">
        <f>IF(AR$5=$B18,1,"")</f>
        <v/>
      </c>
      <c r="AS18" s="7" t="str">
        <f>IF(AS$5=$B18,1,"")</f>
        <v/>
      </c>
      <c r="AT18" s="7" t="str">
        <f>IF(AT$5=$B18,1,"")</f>
        <v/>
      </c>
      <c r="AU18" s="7" t="str">
        <f>IF(AU$5=$B18,1,"")</f>
        <v/>
      </c>
      <c r="AV18" s="7" t="str">
        <f>IF(AV$5=$B18,1,"")</f>
        <v/>
      </c>
      <c r="AW18" s="7" t="str">
        <f>IF(AW$5=$B18,1,"")</f>
        <v/>
      </c>
      <c r="AX18" s="7" t="str">
        <f>IF(AX$5=$B18,1,"")</f>
        <v/>
      </c>
      <c r="AY18" s="7" t="str">
        <f>IF(AY$5=$B18,1,"")</f>
        <v/>
      </c>
      <c r="AZ18" s="7" t="str">
        <f>IF(AZ$5=$B18,1,"")</f>
        <v/>
      </c>
      <c r="BA18" s="7" t="str">
        <f>IF(BA$5=$B18,1,"")</f>
        <v/>
      </c>
      <c r="BB18" s="7" t="str">
        <f>IF(BB$5=$B18,1,"")</f>
        <v/>
      </c>
      <c r="BC18" s="7" t="str">
        <f>IF(BC$5=$B18,1,"")</f>
        <v/>
      </c>
      <c r="BD18" s="7" t="str">
        <f>IF(BD$5=$B18,1,"")</f>
        <v/>
      </c>
      <c r="BE18" s="7" t="str">
        <f>IF(BE$5=$B18,1,"")</f>
        <v/>
      </c>
      <c r="BF18" s="7" t="str">
        <f>IF(BF$5=$B18,1,"")</f>
        <v/>
      </c>
      <c r="BG18" s="7" t="str">
        <f>IF(BG$5=$B18,1,"")</f>
        <v/>
      </c>
      <c r="BH18" s="7" t="str">
        <f>IF(BH$5=$B18,1,"")</f>
        <v/>
      </c>
      <c r="BI18" s="5">
        <f>IF(ISNUMBER(K18),IF(K18&lt;21,40-(K18-1)*2,1),K18)</f>
        <v>24</v>
      </c>
      <c r="BJ18" s="6">
        <v>14</v>
      </c>
      <c r="BK18" s="6">
        <f>IF(ISNUMBER(BJ18),IF(BJ18&gt;20,1,40-(BJ18-1)*2),BJ18)</f>
        <v>14</v>
      </c>
      <c r="BL18" s="23"/>
      <c r="BM18" s="24">
        <f>IFERROR(SUM(BN18:CG18)+BL18*20,BL18)</f>
        <v>5</v>
      </c>
      <c r="BN18" s="8" t="str">
        <f>IFERROR(VLOOKUP($B18,BN$2:$CH$5,MAX($BN$6:$CG$6)+2-BN$6,0)*BN$7,"")</f>
        <v/>
      </c>
      <c r="BO18" s="8" t="str">
        <f>IFERROR(VLOOKUP($B18,BO$2:$CH$5,MAX($BN$6:$CG$6)+2-BO$6,0)*BO$7,"")</f>
        <v/>
      </c>
      <c r="BP18" s="8" t="str">
        <f>IFERROR(VLOOKUP($B18,BP$2:$CH$5,MAX($BN$6:$CG$6)+2-BP$6,0)*BP$7,"")</f>
        <v/>
      </c>
      <c r="BQ18" s="8">
        <f>IFERROR(VLOOKUP($B18,BQ$2:$CH$5,MAX($BN$6:$CG$6)+2-BQ$6,0)*BQ$7,"")</f>
        <v>5</v>
      </c>
      <c r="BR18" s="8" t="str">
        <f>IFERROR(VLOOKUP($B18,BR$2:$CH$5,MAX($BN$6:$CG$6)+2-BR$6,0)*BR$7,"")</f>
        <v/>
      </c>
      <c r="BS18" s="8" t="str">
        <f>IFERROR(VLOOKUP($B18,BS$2:$CH$5,MAX($BN$6:$CG$6)+2-BS$6,0)*BS$7,"")</f>
        <v/>
      </c>
      <c r="BT18" s="8" t="str">
        <f>IFERROR(VLOOKUP($B18,BT$2:$CH$5,MAX($BN$6:$CG$6)+2-BT$6,0)*BT$7,"")</f>
        <v/>
      </c>
      <c r="BU18" s="8" t="str">
        <f>IFERROR(VLOOKUP($B18,BU$2:$CH$5,MAX($BN$6:$CG$6)+2-BU$6,0)*BU$7,"")</f>
        <v/>
      </c>
      <c r="BV18" s="8" t="str">
        <f>IFERROR(VLOOKUP($B18,BV$2:$CH$5,MAX($BN$6:$CG$6)+2-BV$6,0)*BV$7,"")</f>
        <v/>
      </c>
      <c r="BW18" s="8" t="str">
        <f>IFERROR(VLOOKUP($B18,BW$2:$CH$5,MAX($BN$6:$CG$6)+2-BW$6,0)*BW$7,"")</f>
        <v/>
      </c>
      <c r="BX18" s="8" t="str">
        <f>IFERROR(VLOOKUP($B18,BX$2:$CH$5,MAX($BN$6:$CG$6)+2-BX$6,0)*BX$7,"")</f>
        <v/>
      </c>
      <c r="BY18" s="8" t="str">
        <f>IFERROR(VLOOKUP($B18,BY$2:$CH$5,MAX($BN$6:$CG$6)+2-BY$6,0)*BY$7,"")</f>
        <v/>
      </c>
      <c r="BZ18" s="8" t="str">
        <f>IFERROR(VLOOKUP($B18,BZ$2:$CH$5,MAX($BN$6:$CG$6)+2-BZ$6,0)*BZ$7,"")</f>
        <v/>
      </c>
      <c r="CA18" s="8" t="str">
        <f>IFERROR(VLOOKUP($B18,CA$2:$CH$5,MAX($BN$6:$CG$6)+2-CA$6,0)*CA$7,"")</f>
        <v/>
      </c>
      <c r="CB18" s="8" t="str">
        <f>IFERROR(VLOOKUP($B18,CB$2:$CH$5,MAX($BN$6:$CG$6)+2-CB$6,0)*CB$7,"")</f>
        <v/>
      </c>
      <c r="CC18" s="8" t="str">
        <f>IFERROR(VLOOKUP($B18,CC$2:$CH$5,MAX($BN$6:$CG$6)+2-CC$6,0)*CC$7,"")</f>
        <v/>
      </c>
      <c r="CD18" s="8" t="str">
        <f>IFERROR(VLOOKUP($B18,CD$2:$CH$5,MAX($BN$6:$CG$6)+2-CD$6,0)*CD$7,"")</f>
        <v/>
      </c>
      <c r="CE18" s="8" t="str">
        <f>IFERROR(VLOOKUP($B18,CE$2:$CH$5,MAX($BN$6:$CG$6)+2-CE$6,0)*CE$7,"")</f>
        <v/>
      </c>
      <c r="CF18" s="8" t="str">
        <f>IFERROR(VLOOKUP($B18,CF$2:$CH$5,MAX($BN$6:$CG$6)+2-CF$6,0)*CF$7,"")</f>
        <v/>
      </c>
      <c r="CG18" s="8" t="str">
        <f>IFERROR(VLOOKUP($B18,CG$2:$CH$5,MAX($BN$6:$CG$6)+2-CG$6,0)*CG$7,"")</f>
        <v/>
      </c>
      <c r="CI18" s="40">
        <v>11</v>
      </c>
      <c r="CJ18" s="41"/>
    </row>
    <row r="19" spans="1:88" x14ac:dyDescent="0.2">
      <c r="A19" s="38">
        <v>12</v>
      </c>
      <c r="B19" s="69">
        <v>117</v>
      </c>
      <c r="C19" s="47">
        <v>10053651286</v>
      </c>
      <c r="D19" s="46" t="s">
        <v>122</v>
      </c>
      <c r="E19" s="46" t="s">
        <v>51</v>
      </c>
      <c r="F19" s="47">
        <v>2005</v>
      </c>
      <c r="G19" s="47" t="s">
        <v>102</v>
      </c>
      <c r="H19" s="3">
        <f>IFERROR(J19+BI19+BK19+BM19,-1000)</f>
        <v>58</v>
      </c>
      <c r="I19" s="4">
        <v>14</v>
      </c>
      <c r="J19" s="4">
        <f>IF(ISNUMBER(I19),IF(I19&lt;21,40-(I19-1)*2,1),I19)</f>
        <v>14</v>
      </c>
      <c r="K19" s="5">
        <f>RANK(M19,$M$8:$M$26,1)</f>
        <v>11</v>
      </c>
      <c r="L19" s="5">
        <v>11</v>
      </c>
      <c r="M19" s="5">
        <f>N19+L19/10</f>
        <v>8.1</v>
      </c>
      <c r="N19" s="5">
        <f>RANK(O19,$O$8:$O$26,0)</f>
        <v>7</v>
      </c>
      <c r="O19" s="5">
        <f>SUM(P19:BH19)</f>
        <v>0</v>
      </c>
      <c r="P19" s="7" t="str">
        <f>IF(P$5=$B19,1,"")</f>
        <v/>
      </c>
      <c r="Q19" s="7" t="str">
        <f>IF(Q$5=$B19,1,"")</f>
        <v/>
      </c>
      <c r="R19" s="7" t="str">
        <f>IF(R$5=$B19,1,"")</f>
        <v/>
      </c>
      <c r="S19" s="7" t="str">
        <f>IF(S$5=$B19,1,"")</f>
        <v/>
      </c>
      <c r="T19" s="7" t="str">
        <f>IF(T$5=$B19,1,"")</f>
        <v/>
      </c>
      <c r="U19" s="7" t="str">
        <f>IF(U$5=$B19,1,"")</f>
        <v/>
      </c>
      <c r="V19" s="7" t="str">
        <f>IF(V$5=$B19,1,"")</f>
        <v/>
      </c>
      <c r="W19" s="7" t="str">
        <f>IF(W$5=$B19,1,"")</f>
        <v/>
      </c>
      <c r="X19" s="7" t="str">
        <f>IF(X$5=$B19,1,"")</f>
        <v/>
      </c>
      <c r="Y19" s="7" t="str">
        <f>IF(Y$5=$B19,1,"")</f>
        <v/>
      </c>
      <c r="Z19" s="7" t="str">
        <f>IF(Z$5=$B19,1,"")</f>
        <v/>
      </c>
      <c r="AA19" s="7" t="str">
        <f>IF(AA$5=$B19,1,"")</f>
        <v/>
      </c>
      <c r="AB19" s="7" t="str">
        <f>IF(AB$5=$B19,1,"")</f>
        <v/>
      </c>
      <c r="AC19" s="7" t="str">
        <f>IF(AC$5=$B19,1,"")</f>
        <v/>
      </c>
      <c r="AD19" s="7" t="str">
        <f>IF(AD$5=$B19,1,"")</f>
        <v/>
      </c>
      <c r="AE19" s="7" t="str">
        <f>IF(AE$5=$B19,1,"")</f>
        <v/>
      </c>
      <c r="AF19" s="7" t="str">
        <f>IF(AF$5=$B19,1,"")</f>
        <v/>
      </c>
      <c r="AG19" s="7" t="str">
        <f>IF(AG$5=$B19,1,"")</f>
        <v/>
      </c>
      <c r="AH19" s="7" t="str">
        <f>IF(AH$5=$B19,1,"")</f>
        <v/>
      </c>
      <c r="AI19" s="7" t="str">
        <f>IF(AI$5=$B19,1,"")</f>
        <v/>
      </c>
      <c r="AJ19" s="7" t="str">
        <f>IF(AJ$5=$B19,1,"")</f>
        <v/>
      </c>
      <c r="AK19" s="7" t="str">
        <f>IF(AK$5=$B19,1,"")</f>
        <v/>
      </c>
      <c r="AL19" s="7" t="str">
        <f>IF(AL$5=$B19,1,"")</f>
        <v/>
      </c>
      <c r="AM19" s="7" t="str">
        <f>IF(AM$5=$B19,1,"")</f>
        <v/>
      </c>
      <c r="AN19" s="7" t="str">
        <f>IF(AN$5=$B19,1,"")</f>
        <v/>
      </c>
      <c r="AO19" s="7" t="str">
        <f>IF(AO$5=$B19,1,"")</f>
        <v/>
      </c>
      <c r="AP19" s="7" t="str">
        <f>IF(AP$5=$B19,1,"")</f>
        <v/>
      </c>
      <c r="AQ19" s="7" t="str">
        <f>IF(AQ$5=$B19,1,"")</f>
        <v/>
      </c>
      <c r="AR19" s="7" t="str">
        <f>IF(AR$5=$B19,1,"")</f>
        <v/>
      </c>
      <c r="AS19" s="7" t="str">
        <f>IF(AS$5=$B19,1,"")</f>
        <v/>
      </c>
      <c r="AT19" s="7" t="str">
        <f>IF(AT$5=$B19,1,"")</f>
        <v/>
      </c>
      <c r="AU19" s="7" t="str">
        <f>IF(AU$5=$B19,1,"")</f>
        <v/>
      </c>
      <c r="AV19" s="7" t="str">
        <f>IF(AV$5=$B19,1,"")</f>
        <v/>
      </c>
      <c r="AW19" s="7" t="str">
        <f>IF(AW$5=$B19,1,"")</f>
        <v/>
      </c>
      <c r="AX19" s="7" t="str">
        <f>IF(AX$5=$B19,1,"")</f>
        <v/>
      </c>
      <c r="AY19" s="7" t="str">
        <f>IF(AY$5=$B19,1,"")</f>
        <v/>
      </c>
      <c r="AZ19" s="7" t="str">
        <f>IF(AZ$5=$B19,1,"")</f>
        <v/>
      </c>
      <c r="BA19" s="7" t="str">
        <f>IF(BA$5=$B19,1,"")</f>
        <v/>
      </c>
      <c r="BB19" s="7" t="str">
        <f>IF(BB$5=$B19,1,"")</f>
        <v/>
      </c>
      <c r="BC19" s="7" t="str">
        <f>IF(BC$5=$B19,1,"")</f>
        <v/>
      </c>
      <c r="BD19" s="7" t="str">
        <f>IF(BD$5=$B19,1,"")</f>
        <v/>
      </c>
      <c r="BE19" s="7" t="str">
        <f>IF(BE$5=$B19,1,"")</f>
        <v/>
      </c>
      <c r="BF19" s="7" t="str">
        <f>IF(BF$5=$B19,1,"")</f>
        <v/>
      </c>
      <c r="BG19" s="7" t="str">
        <f>IF(BG$5=$B19,1,"")</f>
        <v/>
      </c>
      <c r="BH19" s="7" t="str">
        <f>IF(BH$5=$B19,1,"")</f>
        <v/>
      </c>
      <c r="BI19" s="5">
        <f>IF(ISNUMBER(K19),IF(K19&lt;21,40-(K19-1)*2,1),K19)</f>
        <v>20</v>
      </c>
      <c r="BJ19" s="6">
        <v>9</v>
      </c>
      <c r="BK19" s="6">
        <f>IF(ISNUMBER(BJ19),IF(BJ19&gt;20,1,40-(BJ19-1)*2),BJ19)</f>
        <v>24</v>
      </c>
      <c r="BL19" s="23"/>
      <c r="BM19" s="24">
        <f>IFERROR(SUM(BN19:CG19)+BL19*20,BL19)</f>
        <v>0</v>
      </c>
      <c r="BN19" s="8" t="str">
        <f>IFERROR(VLOOKUP($B19,BN$2:$CH$5,MAX($BN$6:$CG$6)+2-BN$6,0)*BN$7,"")</f>
        <v/>
      </c>
      <c r="BO19" s="8" t="str">
        <f>IFERROR(VLOOKUP($B19,BO$2:$CH$5,MAX($BN$6:$CG$6)+2-BO$6,0)*BO$7,"")</f>
        <v/>
      </c>
      <c r="BP19" s="8" t="str">
        <f>IFERROR(VLOOKUP($B19,BP$2:$CH$5,MAX($BN$6:$CG$6)+2-BP$6,0)*BP$7,"")</f>
        <v/>
      </c>
      <c r="BQ19" s="8" t="str">
        <f>IFERROR(VLOOKUP($B19,BQ$2:$CH$5,MAX($BN$6:$CG$6)+2-BQ$6,0)*BQ$7,"")</f>
        <v/>
      </c>
      <c r="BR19" s="8" t="str">
        <f>IFERROR(VLOOKUP($B19,BR$2:$CH$5,MAX($BN$6:$CG$6)+2-BR$6,0)*BR$7,"")</f>
        <v/>
      </c>
      <c r="BS19" s="8" t="str">
        <f>IFERROR(VLOOKUP($B19,BS$2:$CH$5,MAX($BN$6:$CG$6)+2-BS$6,0)*BS$7,"")</f>
        <v/>
      </c>
      <c r="BT19" s="8" t="str">
        <f>IFERROR(VLOOKUP($B19,BT$2:$CH$5,MAX($BN$6:$CG$6)+2-BT$6,0)*BT$7,"")</f>
        <v/>
      </c>
      <c r="BU19" s="8" t="str">
        <f>IFERROR(VLOOKUP($B19,BU$2:$CH$5,MAX($BN$6:$CG$6)+2-BU$6,0)*BU$7,"")</f>
        <v/>
      </c>
      <c r="BV19" s="8" t="str">
        <f>IFERROR(VLOOKUP($B19,BV$2:$CH$5,MAX($BN$6:$CG$6)+2-BV$6,0)*BV$7,"")</f>
        <v/>
      </c>
      <c r="BW19" s="8" t="str">
        <f>IFERROR(VLOOKUP($B19,BW$2:$CH$5,MAX($BN$6:$CG$6)+2-BW$6,0)*BW$7,"")</f>
        <v/>
      </c>
      <c r="BX19" s="8" t="str">
        <f>IFERROR(VLOOKUP($B19,BX$2:$CH$5,MAX($BN$6:$CG$6)+2-BX$6,0)*BX$7,"")</f>
        <v/>
      </c>
      <c r="BY19" s="8" t="str">
        <f>IFERROR(VLOOKUP($B19,BY$2:$CH$5,MAX($BN$6:$CG$6)+2-BY$6,0)*BY$7,"")</f>
        <v/>
      </c>
      <c r="BZ19" s="8" t="str">
        <f>IFERROR(VLOOKUP($B19,BZ$2:$CH$5,MAX($BN$6:$CG$6)+2-BZ$6,0)*BZ$7,"")</f>
        <v/>
      </c>
      <c r="CA19" s="8" t="str">
        <f>IFERROR(VLOOKUP($B19,CA$2:$CH$5,MAX($BN$6:$CG$6)+2-CA$6,0)*CA$7,"")</f>
        <v/>
      </c>
      <c r="CB19" s="8" t="str">
        <f>IFERROR(VLOOKUP($B19,CB$2:$CH$5,MAX($BN$6:$CG$6)+2-CB$6,0)*CB$7,"")</f>
        <v/>
      </c>
      <c r="CC19" s="8" t="str">
        <f>IFERROR(VLOOKUP($B19,CC$2:$CH$5,MAX($BN$6:$CG$6)+2-CC$6,0)*CC$7,"")</f>
        <v/>
      </c>
      <c r="CD19" s="8" t="str">
        <f>IFERROR(VLOOKUP($B19,CD$2:$CH$5,MAX($BN$6:$CG$6)+2-CD$6,0)*CD$7,"")</f>
        <v/>
      </c>
      <c r="CE19" s="8" t="str">
        <f>IFERROR(VLOOKUP($B19,CE$2:$CH$5,MAX($BN$6:$CG$6)+2-CE$6,0)*CE$7,"")</f>
        <v/>
      </c>
      <c r="CF19" s="8" t="str">
        <f>IFERROR(VLOOKUP($B19,CF$2:$CH$5,MAX($BN$6:$CG$6)+2-CF$6,0)*CF$7,"")</f>
        <v/>
      </c>
      <c r="CG19" s="8" t="str">
        <f>IFERROR(VLOOKUP($B19,CG$2:$CH$5,MAX($BN$6:$CG$6)+2-CG$6,0)*CG$7,"")</f>
        <v/>
      </c>
      <c r="CI19" s="40">
        <v>12</v>
      </c>
      <c r="CJ19" s="41"/>
    </row>
    <row r="20" spans="1:88" x14ac:dyDescent="0.2">
      <c r="A20" s="38">
        <v>13</v>
      </c>
      <c r="B20" s="69">
        <v>113</v>
      </c>
      <c r="C20" s="47">
        <v>10092872935</v>
      </c>
      <c r="D20" s="46" t="s">
        <v>118</v>
      </c>
      <c r="E20" s="46" t="s">
        <v>51</v>
      </c>
      <c r="F20" s="47">
        <v>2006</v>
      </c>
      <c r="G20" s="47" t="s">
        <v>102</v>
      </c>
      <c r="H20" s="3">
        <f>IFERROR(J20+BI20+BK20+BM20,-1000)</f>
        <v>44</v>
      </c>
      <c r="I20" s="4">
        <v>12</v>
      </c>
      <c r="J20" s="4">
        <f>IF(ISNUMBER(I20),IF(I20&lt;21,40-(I20-1)*2,1),I20)</f>
        <v>18</v>
      </c>
      <c r="K20" s="5">
        <f>RANK(M20,$M$8:$M$26,1)</f>
        <v>13</v>
      </c>
      <c r="L20" s="5">
        <v>13</v>
      </c>
      <c r="M20" s="5">
        <f>N20+L20/10</f>
        <v>8.3000000000000007</v>
      </c>
      <c r="N20" s="5">
        <f>RANK(O20,$O$8:$O$26,0)</f>
        <v>7</v>
      </c>
      <c r="O20" s="5">
        <f>SUM(P20:BH20)</f>
        <v>0</v>
      </c>
      <c r="P20" s="7" t="str">
        <f>IF(P$5=$B20,1,"")</f>
        <v/>
      </c>
      <c r="Q20" s="7" t="str">
        <f>IF(Q$5=$B20,1,"")</f>
        <v/>
      </c>
      <c r="R20" s="7" t="str">
        <f>IF(R$5=$B20,1,"")</f>
        <v/>
      </c>
      <c r="S20" s="7" t="str">
        <f>IF(S$5=$B20,1,"")</f>
        <v/>
      </c>
      <c r="T20" s="7" t="str">
        <f>IF(T$5=$B20,1,"")</f>
        <v/>
      </c>
      <c r="U20" s="7" t="str">
        <f>IF(U$5=$B20,1,"")</f>
        <v/>
      </c>
      <c r="V20" s="7" t="str">
        <f>IF(V$5=$B20,1,"")</f>
        <v/>
      </c>
      <c r="W20" s="7" t="str">
        <f>IF(W$5=$B20,1,"")</f>
        <v/>
      </c>
      <c r="X20" s="7" t="str">
        <f>IF(X$5=$B20,1,"")</f>
        <v/>
      </c>
      <c r="Y20" s="7" t="str">
        <f>IF(Y$5=$B20,1,"")</f>
        <v/>
      </c>
      <c r="Z20" s="7" t="str">
        <f>IF(Z$5=$B20,1,"")</f>
        <v/>
      </c>
      <c r="AA20" s="7" t="str">
        <f>IF(AA$5=$B20,1,"")</f>
        <v/>
      </c>
      <c r="AB20" s="7" t="str">
        <f>IF(AB$5=$B20,1,"")</f>
        <v/>
      </c>
      <c r="AC20" s="7" t="str">
        <f>IF(AC$5=$B20,1,"")</f>
        <v/>
      </c>
      <c r="AD20" s="7" t="str">
        <f>IF(AD$5=$B20,1,"")</f>
        <v/>
      </c>
      <c r="AE20" s="7" t="str">
        <f>IF(AE$5=$B20,1,"")</f>
        <v/>
      </c>
      <c r="AF20" s="7" t="str">
        <f>IF(AF$5=$B20,1,"")</f>
        <v/>
      </c>
      <c r="AG20" s="7" t="str">
        <f>IF(AG$5=$B20,1,"")</f>
        <v/>
      </c>
      <c r="AH20" s="7" t="str">
        <f>IF(AH$5=$B20,1,"")</f>
        <v/>
      </c>
      <c r="AI20" s="7" t="str">
        <f>IF(AI$5=$B20,1,"")</f>
        <v/>
      </c>
      <c r="AJ20" s="7" t="str">
        <f>IF(AJ$5=$B20,1,"")</f>
        <v/>
      </c>
      <c r="AK20" s="7" t="str">
        <f>IF(AK$5=$B20,1,"")</f>
        <v/>
      </c>
      <c r="AL20" s="7" t="str">
        <f>IF(AL$5=$B20,1,"")</f>
        <v/>
      </c>
      <c r="AM20" s="7" t="str">
        <f>IF(AM$5=$B20,1,"")</f>
        <v/>
      </c>
      <c r="AN20" s="7" t="str">
        <f>IF(AN$5=$B20,1,"")</f>
        <v/>
      </c>
      <c r="AO20" s="7" t="str">
        <f>IF(AO$5=$B20,1,"")</f>
        <v/>
      </c>
      <c r="AP20" s="7" t="str">
        <f>IF(AP$5=$B20,1,"")</f>
        <v/>
      </c>
      <c r="AQ20" s="7" t="str">
        <f>IF(AQ$5=$B20,1,"")</f>
        <v/>
      </c>
      <c r="AR20" s="7" t="str">
        <f>IF(AR$5=$B20,1,"")</f>
        <v/>
      </c>
      <c r="AS20" s="7" t="str">
        <f>IF(AS$5=$B20,1,"")</f>
        <v/>
      </c>
      <c r="AT20" s="7" t="str">
        <f>IF(AT$5=$B20,1,"")</f>
        <v/>
      </c>
      <c r="AU20" s="7" t="str">
        <f>IF(AU$5=$B20,1,"")</f>
        <v/>
      </c>
      <c r="AV20" s="7" t="str">
        <f>IF(AV$5=$B20,1,"")</f>
        <v/>
      </c>
      <c r="AW20" s="7" t="str">
        <f>IF(AW$5=$B20,1,"")</f>
        <v/>
      </c>
      <c r="AX20" s="7" t="str">
        <f>IF(AX$5=$B20,1,"")</f>
        <v/>
      </c>
      <c r="AY20" s="7" t="str">
        <f>IF(AY$5=$B20,1,"")</f>
        <v/>
      </c>
      <c r="AZ20" s="7" t="str">
        <f>IF(AZ$5=$B20,1,"")</f>
        <v/>
      </c>
      <c r="BA20" s="7" t="str">
        <f>IF(BA$5=$B20,1,"")</f>
        <v/>
      </c>
      <c r="BB20" s="7" t="str">
        <f>IF(BB$5=$B20,1,"")</f>
        <v/>
      </c>
      <c r="BC20" s="7" t="str">
        <f>IF(BC$5=$B20,1,"")</f>
        <v/>
      </c>
      <c r="BD20" s="7" t="str">
        <f>IF(BD$5=$B20,1,"")</f>
        <v/>
      </c>
      <c r="BE20" s="7" t="str">
        <f>IF(BE$5=$B20,1,"")</f>
        <v/>
      </c>
      <c r="BF20" s="7" t="str">
        <f>IF(BF$5=$B20,1,"")</f>
        <v/>
      </c>
      <c r="BG20" s="7" t="str">
        <f>IF(BG$5=$B20,1,"")</f>
        <v/>
      </c>
      <c r="BH20" s="7" t="str">
        <f>IF(BH$5=$B20,1,"")</f>
        <v/>
      </c>
      <c r="BI20" s="5">
        <f>IF(ISNUMBER(K20),IF(K20&lt;21,40-(K20-1)*2,1),K20)</f>
        <v>16</v>
      </c>
      <c r="BJ20" s="6">
        <v>16</v>
      </c>
      <c r="BK20" s="6">
        <f>IF(ISNUMBER(BJ20),IF(BJ20&gt;20,1,40-(BJ20-1)*2),BJ20)</f>
        <v>10</v>
      </c>
      <c r="BL20" s="23"/>
      <c r="BM20" s="24">
        <f>IFERROR(SUM(BN20:CG20)+BL20*20,BL20)</f>
        <v>0</v>
      </c>
      <c r="BN20" s="8" t="str">
        <f>IFERROR(VLOOKUP($B20,BN$2:$CH$5,MAX($BN$6:$CG$6)+2-BN$6,0)*BN$7,"")</f>
        <v/>
      </c>
      <c r="BO20" s="8" t="str">
        <f>IFERROR(VLOOKUP($B20,BO$2:$CH$5,MAX($BN$6:$CG$6)+2-BO$6,0)*BO$7,"")</f>
        <v/>
      </c>
      <c r="BP20" s="8" t="str">
        <f>IFERROR(VLOOKUP($B20,BP$2:$CH$5,MAX($BN$6:$CG$6)+2-BP$6,0)*BP$7,"")</f>
        <v/>
      </c>
      <c r="BQ20" s="8" t="str">
        <f>IFERROR(VLOOKUP($B20,BQ$2:$CH$5,MAX($BN$6:$CG$6)+2-BQ$6,0)*BQ$7,"")</f>
        <v/>
      </c>
      <c r="BR20" s="8" t="str">
        <f>IFERROR(VLOOKUP($B20,BR$2:$CH$5,MAX($BN$6:$CG$6)+2-BR$6,0)*BR$7,"")</f>
        <v/>
      </c>
      <c r="BS20" s="8" t="str">
        <f>IFERROR(VLOOKUP($B20,BS$2:$CH$5,MAX($BN$6:$CG$6)+2-BS$6,0)*BS$7,"")</f>
        <v/>
      </c>
      <c r="BT20" s="8" t="str">
        <f>IFERROR(VLOOKUP($B20,BT$2:$CH$5,MAX($BN$6:$CG$6)+2-BT$6,0)*BT$7,"")</f>
        <v/>
      </c>
      <c r="BU20" s="8" t="str">
        <f>IFERROR(VLOOKUP($B20,BU$2:$CH$5,MAX($BN$6:$CG$6)+2-BU$6,0)*BU$7,"")</f>
        <v/>
      </c>
      <c r="BV20" s="8" t="str">
        <f>IFERROR(VLOOKUP($B20,BV$2:$CH$5,MAX($BN$6:$CG$6)+2-BV$6,0)*BV$7,"")</f>
        <v/>
      </c>
      <c r="BW20" s="8" t="str">
        <f>IFERROR(VLOOKUP($B20,BW$2:$CH$5,MAX($BN$6:$CG$6)+2-BW$6,0)*BW$7,"")</f>
        <v/>
      </c>
      <c r="BX20" s="8" t="str">
        <f>IFERROR(VLOOKUP($B20,BX$2:$CH$5,MAX($BN$6:$CG$6)+2-BX$6,0)*BX$7,"")</f>
        <v/>
      </c>
      <c r="BY20" s="8" t="str">
        <f>IFERROR(VLOOKUP($B20,BY$2:$CH$5,MAX($BN$6:$CG$6)+2-BY$6,0)*BY$7,"")</f>
        <v/>
      </c>
      <c r="BZ20" s="8" t="str">
        <f>IFERROR(VLOOKUP($B20,BZ$2:$CH$5,MAX($BN$6:$CG$6)+2-BZ$6,0)*BZ$7,"")</f>
        <v/>
      </c>
      <c r="CA20" s="8" t="str">
        <f>IFERROR(VLOOKUP($B20,CA$2:$CH$5,MAX($BN$6:$CG$6)+2-CA$6,0)*CA$7,"")</f>
        <v/>
      </c>
      <c r="CB20" s="8" t="str">
        <f>IFERROR(VLOOKUP($B20,CB$2:$CH$5,MAX($BN$6:$CG$6)+2-CB$6,0)*CB$7,"")</f>
        <v/>
      </c>
      <c r="CC20" s="8" t="str">
        <f>IFERROR(VLOOKUP($B20,CC$2:$CH$5,MAX($BN$6:$CG$6)+2-CC$6,0)*CC$7,"")</f>
        <v/>
      </c>
      <c r="CD20" s="8" t="str">
        <f>IFERROR(VLOOKUP($B20,CD$2:$CH$5,MAX($BN$6:$CG$6)+2-CD$6,0)*CD$7,"")</f>
        <v/>
      </c>
      <c r="CE20" s="8" t="str">
        <f>IFERROR(VLOOKUP($B20,CE$2:$CH$5,MAX($BN$6:$CG$6)+2-CE$6,0)*CE$7,"")</f>
        <v/>
      </c>
      <c r="CF20" s="8" t="str">
        <f>IFERROR(VLOOKUP($B20,CF$2:$CH$5,MAX($BN$6:$CG$6)+2-CF$6,0)*CF$7,"")</f>
        <v/>
      </c>
      <c r="CG20" s="8" t="str">
        <f>IFERROR(VLOOKUP($B20,CG$2:$CH$5,MAX($BN$6:$CG$6)+2-CG$6,0)*CG$7,"")</f>
        <v/>
      </c>
      <c r="CI20" s="40">
        <v>13</v>
      </c>
      <c r="CJ20" s="41"/>
    </row>
    <row r="21" spans="1:88" x14ac:dyDescent="0.2">
      <c r="A21" s="38">
        <v>14</v>
      </c>
      <c r="B21" s="69">
        <v>118</v>
      </c>
      <c r="C21" s="47">
        <v>10053648963</v>
      </c>
      <c r="D21" s="46" t="s">
        <v>120</v>
      </c>
      <c r="E21" s="46" t="s">
        <v>51</v>
      </c>
      <c r="F21" s="47">
        <v>2006</v>
      </c>
      <c r="G21" s="47" t="s">
        <v>102</v>
      </c>
      <c r="H21" s="3">
        <f>IFERROR(J21+BI21+BK21+BM21,-1000)</f>
        <v>38</v>
      </c>
      <c r="I21" s="4">
        <v>11</v>
      </c>
      <c r="J21" s="4">
        <f>IF(ISNUMBER(I21),IF(I21&lt;21,40-(I21-1)*2,1),I21)</f>
        <v>20</v>
      </c>
      <c r="K21" s="5">
        <f>RANK(M21,$M$8:$M$26,1)</f>
        <v>14</v>
      </c>
      <c r="L21" s="5">
        <v>14</v>
      </c>
      <c r="M21" s="5">
        <f>N21+L21/10</f>
        <v>8.4</v>
      </c>
      <c r="N21" s="5">
        <f>RANK(O21,$O$8:$O$26,0)</f>
        <v>7</v>
      </c>
      <c r="O21" s="5">
        <f>SUM(P21:BH21)</f>
        <v>0</v>
      </c>
      <c r="P21" s="7" t="str">
        <f>IF(P$5=$B21,1,"")</f>
        <v/>
      </c>
      <c r="Q21" s="7" t="str">
        <f>IF(Q$5=$B21,1,"")</f>
        <v/>
      </c>
      <c r="R21" s="7" t="str">
        <f>IF(R$5=$B21,1,"")</f>
        <v/>
      </c>
      <c r="S21" s="7" t="str">
        <f>IF(S$5=$B21,1,"")</f>
        <v/>
      </c>
      <c r="T21" s="7" t="str">
        <f>IF(T$5=$B21,1,"")</f>
        <v/>
      </c>
      <c r="U21" s="7" t="str">
        <f>IF(U$5=$B21,1,"")</f>
        <v/>
      </c>
      <c r="V21" s="7" t="str">
        <f>IF(V$5=$B21,1,"")</f>
        <v/>
      </c>
      <c r="W21" s="7" t="str">
        <f>IF(W$5=$B21,1,"")</f>
        <v/>
      </c>
      <c r="X21" s="7" t="str">
        <f>IF(X$5=$B21,1,"")</f>
        <v/>
      </c>
      <c r="Y21" s="7" t="str">
        <f>IF(Y$5=$B21,1,"")</f>
        <v/>
      </c>
      <c r="Z21" s="7" t="str">
        <f>IF(Z$5=$B21,1,"")</f>
        <v/>
      </c>
      <c r="AA21" s="7" t="str">
        <f>IF(AA$5=$B21,1,"")</f>
        <v/>
      </c>
      <c r="AB21" s="7" t="str">
        <f>IF(AB$5=$B21,1,"")</f>
        <v/>
      </c>
      <c r="AC21" s="7" t="str">
        <f>IF(AC$5=$B21,1,"")</f>
        <v/>
      </c>
      <c r="AD21" s="7" t="str">
        <f>IF(AD$5=$B21,1,"")</f>
        <v/>
      </c>
      <c r="AE21" s="7" t="str">
        <f>IF(AE$5=$B21,1,"")</f>
        <v/>
      </c>
      <c r="AF21" s="7" t="str">
        <f>IF(AF$5=$B21,1,"")</f>
        <v/>
      </c>
      <c r="AG21" s="7" t="str">
        <f>IF(AG$5=$B21,1,"")</f>
        <v/>
      </c>
      <c r="AH21" s="7" t="str">
        <f>IF(AH$5=$B21,1,"")</f>
        <v/>
      </c>
      <c r="AI21" s="7" t="str">
        <f>IF(AI$5=$B21,1,"")</f>
        <v/>
      </c>
      <c r="AJ21" s="7" t="str">
        <f>IF(AJ$5=$B21,1,"")</f>
        <v/>
      </c>
      <c r="AK21" s="7" t="str">
        <f>IF(AK$5=$B21,1,"")</f>
        <v/>
      </c>
      <c r="AL21" s="7" t="str">
        <f>IF(AL$5=$B21,1,"")</f>
        <v/>
      </c>
      <c r="AM21" s="7" t="str">
        <f>IF(AM$5=$B21,1,"")</f>
        <v/>
      </c>
      <c r="AN21" s="7" t="str">
        <f>IF(AN$5=$B21,1,"")</f>
        <v/>
      </c>
      <c r="AO21" s="7" t="str">
        <f>IF(AO$5=$B21,1,"")</f>
        <v/>
      </c>
      <c r="AP21" s="7" t="str">
        <f>IF(AP$5=$B21,1,"")</f>
        <v/>
      </c>
      <c r="AQ21" s="7" t="str">
        <f>IF(AQ$5=$B21,1,"")</f>
        <v/>
      </c>
      <c r="AR21" s="7" t="str">
        <f>IF(AR$5=$B21,1,"")</f>
        <v/>
      </c>
      <c r="AS21" s="7" t="str">
        <f>IF(AS$5=$B21,1,"")</f>
        <v/>
      </c>
      <c r="AT21" s="7" t="str">
        <f>IF(AT$5=$B21,1,"")</f>
        <v/>
      </c>
      <c r="AU21" s="7" t="str">
        <f>IF(AU$5=$B21,1,"")</f>
        <v/>
      </c>
      <c r="AV21" s="7" t="str">
        <f>IF(AV$5=$B21,1,"")</f>
        <v/>
      </c>
      <c r="AW21" s="7" t="str">
        <f>IF(AW$5=$B21,1,"")</f>
        <v/>
      </c>
      <c r="AX21" s="7" t="str">
        <f>IF(AX$5=$B21,1,"")</f>
        <v/>
      </c>
      <c r="AY21" s="7" t="str">
        <f>IF(AY$5=$B21,1,"")</f>
        <v/>
      </c>
      <c r="AZ21" s="7" t="str">
        <f>IF(AZ$5=$B21,1,"")</f>
        <v/>
      </c>
      <c r="BA21" s="7" t="str">
        <f>IF(BA$5=$B21,1,"")</f>
        <v/>
      </c>
      <c r="BB21" s="7" t="str">
        <f>IF(BB$5=$B21,1,"")</f>
        <v/>
      </c>
      <c r="BC21" s="7" t="str">
        <f>IF(BC$5=$B21,1,"")</f>
        <v/>
      </c>
      <c r="BD21" s="7" t="str">
        <f>IF(BD$5=$B21,1,"")</f>
        <v/>
      </c>
      <c r="BE21" s="7" t="str">
        <f>IF(BE$5=$B21,1,"")</f>
        <v/>
      </c>
      <c r="BF21" s="7" t="str">
        <f>IF(BF$5=$B21,1,"")</f>
        <v/>
      </c>
      <c r="BG21" s="7" t="str">
        <f>IF(BG$5=$B21,1,"")</f>
        <v/>
      </c>
      <c r="BH21" s="7" t="str">
        <f>IF(BH$5=$B21,1,"")</f>
        <v/>
      </c>
      <c r="BI21" s="5">
        <f>IF(ISNUMBER(K21),IF(K21&lt;21,40-(K21-1)*2,1),K21)</f>
        <v>14</v>
      </c>
      <c r="BJ21" s="6">
        <v>19</v>
      </c>
      <c r="BK21" s="6">
        <f>IF(ISNUMBER(BJ21),IF(BJ21&gt;20,1,40-(BJ21-1)*2),BJ21)</f>
        <v>4</v>
      </c>
      <c r="BL21" s="23"/>
      <c r="BM21" s="24">
        <f>IFERROR(SUM(BN21:CG21)+BL21*20,BL21)</f>
        <v>0</v>
      </c>
      <c r="BN21" s="8" t="str">
        <f>IFERROR(VLOOKUP($B21,BN$2:$CH$5,MAX($BN$6:$CG$6)+2-BN$6,0)*BN$7,"")</f>
        <v/>
      </c>
      <c r="BO21" s="8" t="str">
        <f>IFERROR(VLOOKUP($B21,BO$2:$CH$5,MAX($BN$6:$CG$6)+2-BO$6,0)*BO$7,"")</f>
        <v/>
      </c>
      <c r="BP21" s="8" t="str">
        <f>IFERROR(VLOOKUP($B21,BP$2:$CH$5,MAX($BN$6:$CG$6)+2-BP$6,0)*BP$7,"")</f>
        <v/>
      </c>
      <c r="BQ21" s="8" t="str">
        <f>IFERROR(VLOOKUP($B21,BQ$2:$CH$5,MAX($BN$6:$CG$6)+2-BQ$6,0)*BQ$7,"")</f>
        <v/>
      </c>
      <c r="BR21" s="8" t="str">
        <f>IFERROR(VLOOKUP($B21,BR$2:$CH$5,MAX($BN$6:$CG$6)+2-BR$6,0)*BR$7,"")</f>
        <v/>
      </c>
      <c r="BS21" s="8" t="str">
        <f>IFERROR(VLOOKUP($B21,BS$2:$CH$5,MAX($BN$6:$CG$6)+2-BS$6,0)*BS$7,"")</f>
        <v/>
      </c>
      <c r="BT21" s="8" t="str">
        <f>IFERROR(VLOOKUP($B21,BT$2:$CH$5,MAX($BN$6:$CG$6)+2-BT$6,0)*BT$7,"")</f>
        <v/>
      </c>
      <c r="BU21" s="8" t="str">
        <f>IFERROR(VLOOKUP($B21,BU$2:$CH$5,MAX($BN$6:$CG$6)+2-BU$6,0)*BU$7,"")</f>
        <v/>
      </c>
      <c r="BV21" s="8" t="str">
        <f>IFERROR(VLOOKUP($B21,BV$2:$CH$5,MAX($BN$6:$CG$6)+2-BV$6,0)*BV$7,"")</f>
        <v/>
      </c>
      <c r="BW21" s="8" t="str">
        <f>IFERROR(VLOOKUP($B21,BW$2:$CH$5,MAX($BN$6:$CG$6)+2-BW$6,0)*BW$7,"")</f>
        <v/>
      </c>
      <c r="BX21" s="8" t="str">
        <f>IFERROR(VLOOKUP($B21,BX$2:$CH$5,MAX($BN$6:$CG$6)+2-BX$6,0)*BX$7,"")</f>
        <v/>
      </c>
      <c r="BY21" s="8" t="str">
        <f>IFERROR(VLOOKUP($B21,BY$2:$CH$5,MAX($BN$6:$CG$6)+2-BY$6,0)*BY$7,"")</f>
        <v/>
      </c>
      <c r="BZ21" s="8" t="str">
        <f>IFERROR(VLOOKUP($B21,BZ$2:$CH$5,MAX($BN$6:$CG$6)+2-BZ$6,0)*BZ$7,"")</f>
        <v/>
      </c>
      <c r="CA21" s="8" t="str">
        <f>IFERROR(VLOOKUP($B21,CA$2:$CH$5,MAX($BN$6:$CG$6)+2-CA$6,0)*CA$7,"")</f>
        <v/>
      </c>
      <c r="CB21" s="8" t="str">
        <f>IFERROR(VLOOKUP($B21,CB$2:$CH$5,MAX($BN$6:$CG$6)+2-CB$6,0)*CB$7,"")</f>
        <v/>
      </c>
      <c r="CC21" s="8" t="str">
        <f>IFERROR(VLOOKUP($B21,CC$2:$CH$5,MAX($BN$6:$CG$6)+2-CC$6,0)*CC$7,"")</f>
        <v/>
      </c>
      <c r="CD21" s="8" t="str">
        <f>IFERROR(VLOOKUP($B21,CD$2:$CH$5,MAX($BN$6:$CG$6)+2-CD$6,0)*CD$7,"")</f>
        <v/>
      </c>
      <c r="CE21" s="8" t="str">
        <f>IFERROR(VLOOKUP($B21,CE$2:$CH$5,MAX($BN$6:$CG$6)+2-CE$6,0)*CE$7,"")</f>
        <v/>
      </c>
      <c r="CF21" s="8" t="str">
        <f>IFERROR(VLOOKUP($B21,CF$2:$CH$5,MAX($BN$6:$CG$6)+2-CF$6,0)*CF$7,"")</f>
        <v/>
      </c>
      <c r="CG21" s="8" t="str">
        <f>IFERROR(VLOOKUP($B21,CG$2:$CH$5,MAX($BN$6:$CG$6)+2-CG$6,0)*CG$7,"")</f>
        <v/>
      </c>
      <c r="CI21" s="40">
        <v>14</v>
      </c>
      <c r="CJ21" s="41"/>
    </row>
    <row r="22" spans="1:88" x14ac:dyDescent="0.2">
      <c r="A22" s="38">
        <v>15</v>
      </c>
      <c r="B22" s="69">
        <v>102</v>
      </c>
      <c r="C22" s="45">
        <v>10046079428</v>
      </c>
      <c r="D22" s="46" t="s">
        <v>116</v>
      </c>
      <c r="E22" s="46" t="s">
        <v>62</v>
      </c>
      <c r="F22" s="45">
        <v>2005</v>
      </c>
      <c r="G22" s="45" t="s">
        <v>102</v>
      </c>
      <c r="H22" s="3">
        <f>IFERROR(J22+BI22+BK22+BM22,-1000)</f>
        <v>-12</v>
      </c>
      <c r="I22" s="4">
        <v>15</v>
      </c>
      <c r="J22" s="4">
        <f>IF(ISNUMBER(I22),IF(I22&lt;21,40-(I22-1)*2,1),I22)</f>
        <v>12</v>
      </c>
      <c r="K22" s="5">
        <f>RANK(M22,$M$8:$M$26,1)</f>
        <v>15</v>
      </c>
      <c r="L22" s="5">
        <v>19</v>
      </c>
      <c r="M22" s="5">
        <f>N22+L22/10</f>
        <v>8.9</v>
      </c>
      <c r="N22" s="5">
        <f>RANK(O22,$O$8:$O$26,0)</f>
        <v>7</v>
      </c>
      <c r="O22" s="5">
        <f>SUM(P22:BH22)</f>
        <v>0</v>
      </c>
      <c r="P22" s="7" t="str">
        <f>IF(P$5=$B22,1,"")</f>
        <v/>
      </c>
      <c r="Q22" s="7" t="str">
        <f>IF(Q$5=$B22,1,"")</f>
        <v/>
      </c>
      <c r="R22" s="7" t="str">
        <f>IF(R$5=$B22,1,"")</f>
        <v/>
      </c>
      <c r="S22" s="7" t="str">
        <f>IF(S$5=$B22,1,"")</f>
        <v/>
      </c>
      <c r="T22" s="7" t="str">
        <f>IF(T$5=$B22,1,"")</f>
        <v/>
      </c>
      <c r="U22" s="7" t="str">
        <f>IF(U$5=$B22,1,"")</f>
        <v/>
      </c>
      <c r="V22" s="7" t="str">
        <f>IF(V$5=$B22,1,"")</f>
        <v/>
      </c>
      <c r="W22" s="7" t="str">
        <f>IF(W$5=$B22,1,"")</f>
        <v/>
      </c>
      <c r="X22" s="7" t="str">
        <f>IF(X$5=$B22,1,"")</f>
        <v/>
      </c>
      <c r="Y22" s="7" t="str">
        <f>IF(Y$5=$B22,1,"")</f>
        <v/>
      </c>
      <c r="Z22" s="7" t="str">
        <f>IF(Z$5=$B22,1,"")</f>
        <v/>
      </c>
      <c r="AA22" s="7" t="str">
        <f>IF(AA$5=$B22,1,"")</f>
        <v/>
      </c>
      <c r="AB22" s="7" t="str">
        <f>IF(AB$5=$B22,1,"")</f>
        <v/>
      </c>
      <c r="AC22" s="7" t="str">
        <f>IF(AC$5=$B22,1,"")</f>
        <v/>
      </c>
      <c r="AD22" s="7" t="str">
        <f>IF(AD$5=$B22,1,"")</f>
        <v/>
      </c>
      <c r="AE22" s="7" t="str">
        <f>IF(AE$5=$B22,1,"")</f>
        <v/>
      </c>
      <c r="AF22" s="7" t="str">
        <f>IF(AF$5=$B22,1,"")</f>
        <v/>
      </c>
      <c r="AG22" s="7" t="str">
        <f>IF(AG$5=$B22,1,"")</f>
        <v/>
      </c>
      <c r="AH22" s="7" t="str">
        <f>IF(AH$5=$B22,1,"")</f>
        <v/>
      </c>
      <c r="AI22" s="7" t="str">
        <f>IF(AI$5=$B22,1,"")</f>
        <v/>
      </c>
      <c r="AJ22" s="7" t="str">
        <f>IF(AJ$5=$B22,1,"")</f>
        <v/>
      </c>
      <c r="AK22" s="7" t="str">
        <f>IF(AK$5=$B22,1,"")</f>
        <v/>
      </c>
      <c r="AL22" s="7" t="str">
        <f>IF(AL$5=$B22,1,"")</f>
        <v/>
      </c>
      <c r="AM22" s="7" t="str">
        <f>IF(AM$5=$B22,1,"")</f>
        <v/>
      </c>
      <c r="AN22" s="7" t="str">
        <f>IF(AN$5=$B22,1,"")</f>
        <v/>
      </c>
      <c r="AO22" s="7" t="str">
        <f>IF(AO$5=$B22,1,"")</f>
        <v/>
      </c>
      <c r="AP22" s="7" t="str">
        <f>IF(AP$5=$B22,1,"")</f>
        <v/>
      </c>
      <c r="AQ22" s="7" t="str">
        <f>IF(AQ$5=$B22,1,"")</f>
        <v/>
      </c>
      <c r="AR22" s="7" t="str">
        <f>IF(AR$5=$B22,1,"")</f>
        <v/>
      </c>
      <c r="AS22" s="7" t="str">
        <f>IF(AS$5=$B22,1,"")</f>
        <v/>
      </c>
      <c r="AT22" s="7" t="str">
        <f>IF(AT$5=$B22,1,"")</f>
        <v/>
      </c>
      <c r="AU22" s="7" t="str">
        <f>IF(AU$5=$B22,1,"")</f>
        <v/>
      </c>
      <c r="AV22" s="7" t="str">
        <f>IF(AV$5=$B22,1,"")</f>
        <v/>
      </c>
      <c r="AW22" s="7" t="str">
        <f>IF(AW$5=$B22,1,"")</f>
        <v/>
      </c>
      <c r="AX22" s="7" t="str">
        <f>IF(AX$5=$B22,1,"")</f>
        <v/>
      </c>
      <c r="AY22" s="7" t="str">
        <f>IF(AY$5=$B22,1,"")</f>
        <v/>
      </c>
      <c r="AZ22" s="7" t="str">
        <f>IF(AZ$5=$B22,1,"")</f>
        <v/>
      </c>
      <c r="BA22" s="7" t="str">
        <f>IF(BA$5=$B22,1,"")</f>
        <v/>
      </c>
      <c r="BB22" s="7" t="str">
        <f>IF(BB$5=$B22,1,"")</f>
        <v/>
      </c>
      <c r="BC22" s="7" t="str">
        <f>IF(BC$5=$B22,1,"")</f>
        <v/>
      </c>
      <c r="BD22" s="7" t="str">
        <f>IF(BD$5=$B22,1,"")</f>
        <v/>
      </c>
      <c r="BE22" s="7" t="str">
        <f>IF(BE$5=$B22,1,"")</f>
        <v/>
      </c>
      <c r="BF22" s="7" t="str">
        <f>IF(BF$5=$B22,1,"")</f>
        <v/>
      </c>
      <c r="BG22" s="7" t="str">
        <f>IF(BG$5=$B22,1,"")</f>
        <v/>
      </c>
      <c r="BH22" s="7" t="str">
        <f>IF(BH$5=$B22,1,"")</f>
        <v/>
      </c>
      <c r="BI22" s="5">
        <v>-40</v>
      </c>
      <c r="BJ22" s="6">
        <v>13</v>
      </c>
      <c r="BK22" s="6">
        <f>IF(ISNUMBER(BJ22),IF(BJ22&gt;20,1,40-(BJ22-1)*2),BJ22)</f>
        <v>16</v>
      </c>
      <c r="BL22" s="23"/>
      <c r="BM22" s="24">
        <f>IFERROR(SUM(BN22:CG22)+BL22*20,BL22)</f>
        <v>0</v>
      </c>
      <c r="BN22" s="8" t="str">
        <f>IFERROR(VLOOKUP($B22,BN$2:$CH$5,MAX($BN$6:$CG$6)+2-BN$6,0)*BN$7,"")</f>
        <v/>
      </c>
      <c r="BO22" s="8" t="str">
        <f>IFERROR(VLOOKUP($B22,BO$2:$CH$5,MAX($BN$6:$CG$6)+2-BO$6,0)*BO$7,"")</f>
        <v/>
      </c>
      <c r="BP22" s="8" t="str">
        <f>IFERROR(VLOOKUP($B22,BP$2:$CH$5,MAX($BN$6:$CG$6)+2-BP$6,0)*BP$7,"")</f>
        <v/>
      </c>
      <c r="BQ22" s="8" t="str">
        <f>IFERROR(VLOOKUP($B22,BQ$2:$CH$5,MAX($BN$6:$CG$6)+2-BQ$6,0)*BQ$7,"")</f>
        <v/>
      </c>
      <c r="BR22" s="8" t="str">
        <f>IFERROR(VLOOKUP($B22,BR$2:$CH$5,MAX($BN$6:$CG$6)+2-BR$6,0)*BR$7,"")</f>
        <v/>
      </c>
      <c r="BS22" s="8" t="str">
        <f>IFERROR(VLOOKUP($B22,BS$2:$CH$5,MAX($BN$6:$CG$6)+2-BS$6,0)*BS$7,"")</f>
        <v/>
      </c>
      <c r="BT22" s="8" t="str">
        <f>IFERROR(VLOOKUP($B22,BT$2:$CH$5,MAX($BN$6:$CG$6)+2-BT$6,0)*BT$7,"")</f>
        <v/>
      </c>
      <c r="BU22" s="8" t="str">
        <f>IFERROR(VLOOKUP($B22,BU$2:$CH$5,MAX($BN$6:$CG$6)+2-BU$6,0)*BU$7,"")</f>
        <v/>
      </c>
      <c r="BV22" s="8" t="str">
        <f>IFERROR(VLOOKUP($B22,BV$2:$CH$5,MAX($BN$6:$CG$6)+2-BV$6,0)*BV$7,"")</f>
        <v/>
      </c>
      <c r="BW22" s="8" t="str">
        <f>IFERROR(VLOOKUP($B22,BW$2:$CH$5,MAX($BN$6:$CG$6)+2-BW$6,0)*BW$7,"")</f>
        <v/>
      </c>
      <c r="BX22" s="8" t="str">
        <f>IFERROR(VLOOKUP($B22,BX$2:$CH$5,MAX($BN$6:$CG$6)+2-BX$6,0)*BX$7,"")</f>
        <v/>
      </c>
      <c r="BY22" s="8" t="str">
        <f>IFERROR(VLOOKUP($B22,BY$2:$CH$5,MAX($BN$6:$CG$6)+2-BY$6,0)*BY$7,"")</f>
        <v/>
      </c>
      <c r="BZ22" s="8" t="str">
        <f>IFERROR(VLOOKUP($B22,BZ$2:$CH$5,MAX($BN$6:$CG$6)+2-BZ$6,0)*BZ$7,"")</f>
        <v/>
      </c>
      <c r="CA22" s="8" t="str">
        <f>IFERROR(VLOOKUP($B22,CA$2:$CH$5,MAX($BN$6:$CG$6)+2-CA$6,0)*CA$7,"")</f>
        <v/>
      </c>
      <c r="CB22" s="8" t="str">
        <f>IFERROR(VLOOKUP($B22,CB$2:$CH$5,MAX($BN$6:$CG$6)+2-CB$6,0)*CB$7,"")</f>
        <v/>
      </c>
      <c r="CC22" s="8" t="str">
        <f>IFERROR(VLOOKUP($B22,CC$2:$CH$5,MAX($BN$6:$CG$6)+2-CC$6,0)*CC$7,"")</f>
        <v/>
      </c>
      <c r="CD22" s="8" t="str">
        <f>IFERROR(VLOOKUP($B22,CD$2:$CH$5,MAX($BN$6:$CG$6)+2-CD$6,0)*CD$7,"")</f>
        <v/>
      </c>
      <c r="CE22" s="8" t="str">
        <f>IFERROR(VLOOKUP($B22,CE$2:$CH$5,MAX($BN$6:$CG$6)+2-CE$6,0)*CE$7,"")</f>
        <v/>
      </c>
      <c r="CF22" s="8" t="str">
        <f>IFERROR(VLOOKUP($B22,CF$2:$CH$5,MAX($BN$6:$CG$6)+2-CF$6,0)*CF$7,"")</f>
        <v/>
      </c>
      <c r="CG22" s="8" t="str">
        <f>IFERROR(VLOOKUP($B22,CG$2:$CH$5,MAX($BN$6:$CG$6)+2-CG$6,0)*CG$7,"")</f>
        <v/>
      </c>
      <c r="CI22" s="40">
        <v>15</v>
      </c>
      <c r="CJ22" s="41"/>
    </row>
    <row r="23" spans="1:88" x14ac:dyDescent="0.2">
      <c r="A23" s="38">
        <v>16</v>
      </c>
      <c r="B23" s="69">
        <v>40</v>
      </c>
      <c r="C23" s="45">
        <v>10047373467</v>
      </c>
      <c r="D23" s="46" t="s">
        <v>110</v>
      </c>
      <c r="E23" s="46" t="s">
        <v>48</v>
      </c>
      <c r="F23" s="45">
        <v>2005</v>
      </c>
      <c r="G23" s="45" t="s">
        <v>102</v>
      </c>
      <c r="H23" s="3">
        <f>IFERROR(J23+BI23+BK23+BM23,-1000)</f>
        <v>-34</v>
      </c>
      <c r="I23" s="4">
        <v>17</v>
      </c>
      <c r="J23" s="4">
        <f>IF(ISNUMBER(I23),IF(I23&lt;21,40-(I23-1)*2,1),I23)</f>
        <v>8</v>
      </c>
      <c r="K23" s="5">
        <f>RANK(M23,$M$8:$M$26,1)</f>
        <v>15</v>
      </c>
      <c r="L23" s="5">
        <v>19</v>
      </c>
      <c r="M23" s="5">
        <f>N23+L23/10</f>
        <v>8.9</v>
      </c>
      <c r="N23" s="5">
        <f>RANK(O23,$O$8:$O$26,0)</f>
        <v>7</v>
      </c>
      <c r="O23" s="5">
        <f>SUM(P23:BH23)</f>
        <v>0</v>
      </c>
      <c r="P23" s="7" t="str">
        <f>IF(P$5=$B23,1,"")</f>
        <v/>
      </c>
      <c r="Q23" s="7" t="str">
        <f>IF(Q$5=$B23,1,"")</f>
        <v/>
      </c>
      <c r="R23" s="7" t="str">
        <f>IF(R$5=$B23,1,"")</f>
        <v/>
      </c>
      <c r="S23" s="7" t="str">
        <f>IF(S$5=$B23,1,"")</f>
        <v/>
      </c>
      <c r="T23" s="7" t="str">
        <f>IF(T$5=$B23,1,"")</f>
        <v/>
      </c>
      <c r="U23" s="7" t="str">
        <f>IF(U$5=$B23,1,"")</f>
        <v/>
      </c>
      <c r="V23" s="7" t="str">
        <f>IF(V$5=$B23,1,"")</f>
        <v/>
      </c>
      <c r="W23" s="7" t="str">
        <f>IF(W$5=$B23,1,"")</f>
        <v/>
      </c>
      <c r="X23" s="7" t="str">
        <f>IF(X$5=$B23,1,"")</f>
        <v/>
      </c>
      <c r="Y23" s="7" t="str">
        <f>IF(Y$5=$B23,1,"")</f>
        <v/>
      </c>
      <c r="Z23" s="7" t="str">
        <f>IF(Z$5=$B23,1,"")</f>
        <v/>
      </c>
      <c r="AA23" s="7" t="str">
        <f>IF(AA$5=$B23,1,"")</f>
        <v/>
      </c>
      <c r="AB23" s="7" t="str">
        <f>IF(AB$5=$B23,1,"")</f>
        <v/>
      </c>
      <c r="AC23" s="7" t="str">
        <f>IF(AC$5=$B23,1,"")</f>
        <v/>
      </c>
      <c r="AD23" s="7" t="str">
        <f>IF(AD$5=$B23,1,"")</f>
        <v/>
      </c>
      <c r="AE23" s="7" t="str">
        <f>IF(AE$5=$B23,1,"")</f>
        <v/>
      </c>
      <c r="AF23" s="7" t="str">
        <f>IF(AF$5=$B23,1,"")</f>
        <v/>
      </c>
      <c r="AG23" s="7" t="str">
        <f>IF(AG$5=$B23,1,"")</f>
        <v/>
      </c>
      <c r="AH23" s="7" t="str">
        <f>IF(AH$5=$B23,1,"")</f>
        <v/>
      </c>
      <c r="AI23" s="7" t="str">
        <f>IF(AI$5=$B23,1,"")</f>
        <v/>
      </c>
      <c r="AJ23" s="7" t="str">
        <f>IF(AJ$5=$B23,1,"")</f>
        <v/>
      </c>
      <c r="AK23" s="7" t="str">
        <f>IF(AK$5=$B23,1,"")</f>
        <v/>
      </c>
      <c r="AL23" s="7" t="str">
        <f>IF(AL$5=$B23,1,"")</f>
        <v/>
      </c>
      <c r="AM23" s="7" t="str">
        <f>IF(AM$5=$B23,1,"")</f>
        <v/>
      </c>
      <c r="AN23" s="7" t="str">
        <f>IF(AN$5=$B23,1,"")</f>
        <v/>
      </c>
      <c r="AO23" s="7" t="str">
        <f>IF(AO$5=$B23,1,"")</f>
        <v/>
      </c>
      <c r="AP23" s="7" t="str">
        <f>IF(AP$5=$B23,1,"")</f>
        <v/>
      </c>
      <c r="AQ23" s="7" t="str">
        <f>IF(AQ$5=$B23,1,"")</f>
        <v/>
      </c>
      <c r="AR23" s="7" t="str">
        <f>IF(AR$5=$B23,1,"")</f>
        <v/>
      </c>
      <c r="AS23" s="7" t="str">
        <f>IF(AS$5=$B23,1,"")</f>
        <v/>
      </c>
      <c r="AT23" s="7" t="str">
        <f>IF(AT$5=$B23,1,"")</f>
        <v/>
      </c>
      <c r="AU23" s="7" t="str">
        <f>IF(AU$5=$B23,1,"")</f>
        <v/>
      </c>
      <c r="AV23" s="7" t="str">
        <f>IF(AV$5=$B23,1,"")</f>
        <v/>
      </c>
      <c r="AW23" s="7" t="str">
        <f>IF(AW$5=$B23,1,"")</f>
        <v/>
      </c>
      <c r="AX23" s="7" t="str">
        <f>IF(AX$5=$B23,1,"")</f>
        <v/>
      </c>
      <c r="AY23" s="7" t="str">
        <f>IF(AY$5=$B23,1,"")</f>
        <v/>
      </c>
      <c r="AZ23" s="7" t="str">
        <f>IF(AZ$5=$B23,1,"")</f>
        <v/>
      </c>
      <c r="BA23" s="7" t="str">
        <f>IF(BA$5=$B23,1,"")</f>
        <v/>
      </c>
      <c r="BB23" s="7" t="str">
        <f>IF(BB$5=$B23,1,"")</f>
        <v/>
      </c>
      <c r="BC23" s="7" t="str">
        <f>IF(BC$5=$B23,1,"")</f>
        <v/>
      </c>
      <c r="BD23" s="7" t="str">
        <f>IF(BD$5=$B23,1,"")</f>
        <v/>
      </c>
      <c r="BE23" s="7" t="str">
        <f>IF(BE$5=$B23,1,"")</f>
        <v/>
      </c>
      <c r="BF23" s="7" t="str">
        <f>IF(BF$5=$B23,1,"")</f>
        <v/>
      </c>
      <c r="BG23" s="7" t="str">
        <f>IF(BG$5=$B23,1,"")</f>
        <v/>
      </c>
      <c r="BH23" s="7" t="str">
        <f>IF(BH$5=$B23,1,"")</f>
        <v/>
      </c>
      <c r="BI23" s="5">
        <v>-40</v>
      </c>
      <c r="BJ23" s="6">
        <v>12</v>
      </c>
      <c r="BK23" s="6">
        <f>IF(ISNUMBER(BJ23),IF(BJ23&gt;20,1,40-(BJ23-1)*2),BJ23)</f>
        <v>18</v>
      </c>
      <c r="BL23" s="23">
        <v>-1</v>
      </c>
      <c r="BM23" s="24">
        <f>IFERROR(SUM(BN23:CG23)+BL23*20,BL23)</f>
        <v>-20</v>
      </c>
      <c r="BN23" s="8" t="str">
        <f>IFERROR(VLOOKUP($B23,BN$2:$CH$5,MAX($BN$6:$CG$6)+2-BN$6,0)*BN$7,"")</f>
        <v/>
      </c>
      <c r="BO23" s="8" t="str">
        <f>IFERROR(VLOOKUP($B23,BO$2:$CH$5,MAX($BN$6:$CG$6)+2-BO$6,0)*BO$7,"")</f>
        <v/>
      </c>
      <c r="BP23" s="8" t="str">
        <f>IFERROR(VLOOKUP($B23,BP$2:$CH$5,MAX($BN$6:$CG$6)+2-BP$6,0)*BP$7,"")</f>
        <v/>
      </c>
      <c r="BQ23" s="8" t="str">
        <f>IFERROR(VLOOKUP($B23,BQ$2:$CH$5,MAX($BN$6:$CG$6)+2-BQ$6,0)*BQ$7,"")</f>
        <v/>
      </c>
      <c r="BR23" s="8" t="str">
        <f>IFERROR(VLOOKUP($B23,BR$2:$CH$5,MAX($BN$6:$CG$6)+2-BR$6,0)*BR$7,"")</f>
        <v/>
      </c>
      <c r="BS23" s="8" t="str">
        <f>IFERROR(VLOOKUP($B23,BS$2:$CH$5,MAX($BN$6:$CG$6)+2-BS$6,0)*BS$7,"")</f>
        <v/>
      </c>
      <c r="BT23" s="8" t="str">
        <f>IFERROR(VLOOKUP($B23,BT$2:$CH$5,MAX($BN$6:$CG$6)+2-BT$6,0)*BT$7,"")</f>
        <v/>
      </c>
      <c r="BU23" s="8" t="str">
        <f>IFERROR(VLOOKUP($B23,BU$2:$CH$5,MAX($BN$6:$CG$6)+2-BU$6,0)*BU$7,"")</f>
        <v/>
      </c>
      <c r="BV23" s="8" t="str">
        <f>IFERROR(VLOOKUP($B23,BV$2:$CH$5,MAX($BN$6:$CG$6)+2-BV$6,0)*BV$7,"")</f>
        <v/>
      </c>
      <c r="BW23" s="8" t="str">
        <f>IFERROR(VLOOKUP($B23,BW$2:$CH$5,MAX($BN$6:$CG$6)+2-BW$6,0)*BW$7,"")</f>
        <v/>
      </c>
      <c r="BX23" s="8" t="str">
        <f>IFERROR(VLOOKUP($B23,BX$2:$CH$5,MAX($BN$6:$CG$6)+2-BX$6,0)*BX$7,"")</f>
        <v/>
      </c>
      <c r="BY23" s="8" t="str">
        <f>IFERROR(VLOOKUP($B23,BY$2:$CH$5,MAX($BN$6:$CG$6)+2-BY$6,0)*BY$7,"")</f>
        <v/>
      </c>
      <c r="BZ23" s="8" t="str">
        <f>IFERROR(VLOOKUP($B23,BZ$2:$CH$5,MAX($BN$6:$CG$6)+2-BZ$6,0)*BZ$7,"")</f>
        <v/>
      </c>
      <c r="CA23" s="8" t="str">
        <f>IFERROR(VLOOKUP($B23,CA$2:$CH$5,MAX($BN$6:$CG$6)+2-CA$6,0)*CA$7,"")</f>
        <v/>
      </c>
      <c r="CB23" s="8" t="str">
        <f>IFERROR(VLOOKUP($B23,CB$2:$CH$5,MAX($BN$6:$CG$6)+2-CB$6,0)*CB$7,"")</f>
        <v/>
      </c>
      <c r="CC23" s="8" t="str">
        <f>IFERROR(VLOOKUP($B23,CC$2:$CH$5,MAX($BN$6:$CG$6)+2-CC$6,0)*CC$7,"")</f>
        <v/>
      </c>
      <c r="CD23" s="8" t="str">
        <f>IFERROR(VLOOKUP($B23,CD$2:$CH$5,MAX($BN$6:$CG$6)+2-CD$6,0)*CD$7,"")</f>
        <v/>
      </c>
      <c r="CE23" s="8" t="str">
        <f>IFERROR(VLOOKUP($B23,CE$2:$CH$5,MAX($BN$6:$CG$6)+2-CE$6,0)*CE$7,"")</f>
        <v/>
      </c>
      <c r="CF23" s="8" t="str">
        <f>IFERROR(VLOOKUP($B23,CF$2:$CH$5,MAX($BN$6:$CG$6)+2-CF$6,0)*CF$7,"")</f>
        <v/>
      </c>
      <c r="CG23" s="8" t="str">
        <f>IFERROR(VLOOKUP($B23,CG$2:$CH$5,MAX($BN$6:$CG$6)+2-CG$6,0)*CG$7,"")</f>
        <v/>
      </c>
      <c r="CI23" s="40">
        <v>16</v>
      </c>
      <c r="CJ23" s="41"/>
    </row>
    <row r="24" spans="1:88" x14ac:dyDescent="0.2">
      <c r="A24" s="38">
        <v>17</v>
      </c>
      <c r="B24" s="69">
        <v>116</v>
      </c>
      <c r="C24" s="47">
        <v>10079631223</v>
      </c>
      <c r="D24" s="46" t="s">
        <v>121</v>
      </c>
      <c r="E24" s="46" t="s">
        <v>51</v>
      </c>
      <c r="F24" s="47">
        <v>2005</v>
      </c>
      <c r="G24" s="47" t="s">
        <v>102</v>
      </c>
      <c r="H24" s="3">
        <f>IFERROR(J24+BI24+BK24+BM24,-1000)</f>
        <v>-38</v>
      </c>
      <c r="I24" s="4">
        <v>16</v>
      </c>
      <c r="J24" s="4">
        <f>IF(ISNUMBER(I24),IF(I24&lt;21,40-(I24-1)*2,1),I24)</f>
        <v>10</v>
      </c>
      <c r="K24" s="5">
        <f>RANK(M24,$M$8:$M$26,1)</f>
        <v>15</v>
      </c>
      <c r="L24" s="5">
        <v>19</v>
      </c>
      <c r="M24" s="5">
        <f>N24+L24/10</f>
        <v>8.9</v>
      </c>
      <c r="N24" s="5">
        <f>RANK(O24,$O$8:$O$26,0)</f>
        <v>7</v>
      </c>
      <c r="O24" s="5">
        <f>SUM(P24:BH24)</f>
        <v>0</v>
      </c>
      <c r="P24" s="7" t="str">
        <f>IF(P$5=$B24,1,"")</f>
        <v/>
      </c>
      <c r="Q24" s="7" t="str">
        <f>IF(Q$5=$B24,1,"")</f>
        <v/>
      </c>
      <c r="R24" s="7" t="str">
        <f>IF(R$5=$B24,1,"")</f>
        <v/>
      </c>
      <c r="S24" s="7" t="str">
        <f>IF(S$5=$B24,1,"")</f>
        <v/>
      </c>
      <c r="T24" s="7" t="str">
        <f>IF(T$5=$B24,1,"")</f>
        <v/>
      </c>
      <c r="U24" s="7" t="str">
        <f>IF(U$5=$B24,1,"")</f>
        <v/>
      </c>
      <c r="V24" s="7" t="str">
        <f>IF(V$5=$B24,1,"")</f>
        <v/>
      </c>
      <c r="W24" s="7" t="str">
        <f>IF(W$5=$B24,1,"")</f>
        <v/>
      </c>
      <c r="X24" s="7" t="str">
        <f>IF(X$5=$B24,1,"")</f>
        <v/>
      </c>
      <c r="Y24" s="7" t="str">
        <f>IF(Y$5=$B24,1,"")</f>
        <v/>
      </c>
      <c r="Z24" s="7" t="str">
        <f>IF(Z$5=$B24,1,"")</f>
        <v/>
      </c>
      <c r="AA24" s="7" t="str">
        <f>IF(AA$5=$B24,1,"")</f>
        <v/>
      </c>
      <c r="AB24" s="7" t="str">
        <f>IF(AB$5=$B24,1,"")</f>
        <v/>
      </c>
      <c r="AC24" s="7" t="str">
        <f>IF(AC$5=$B24,1,"")</f>
        <v/>
      </c>
      <c r="AD24" s="7" t="str">
        <f>IF(AD$5=$B24,1,"")</f>
        <v/>
      </c>
      <c r="AE24" s="7" t="str">
        <f>IF(AE$5=$B24,1,"")</f>
        <v/>
      </c>
      <c r="AF24" s="7" t="str">
        <f>IF(AF$5=$B24,1,"")</f>
        <v/>
      </c>
      <c r="AG24" s="7" t="str">
        <f>IF(AG$5=$B24,1,"")</f>
        <v/>
      </c>
      <c r="AH24" s="7" t="str">
        <f>IF(AH$5=$B24,1,"")</f>
        <v/>
      </c>
      <c r="AI24" s="7" t="str">
        <f>IF(AI$5=$B24,1,"")</f>
        <v/>
      </c>
      <c r="AJ24" s="7" t="str">
        <f>IF(AJ$5=$B24,1,"")</f>
        <v/>
      </c>
      <c r="AK24" s="7" t="str">
        <f>IF(AK$5=$B24,1,"")</f>
        <v/>
      </c>
      <c r="AL24" s="7" t="str">
        <f>IF(AL$5=$B24,1,"")</f>
        <v/>
      </c>
      <c r="AM24" s="7" t="str">
        <f>IF(AM$5=$B24,1,"")</f>
        <v/>
      </c>
      <c r="AN24" s="7" t="str">
        <f>IF(AN$5=$B24,1,"")</f>
        <v/>
      </c>
      <c r="AO24" s="7" t="str">
        <f>IF(AO$5=$B24,1,"")</f>
        <v/>
      </c>
      <c r="AP24" s="7" t="str">
        <f>IF(AP$5=$B24,1,"")</f>
        <v/>
      </c>
      <c r="AQ24" s="7" t="str">
        <f>IF(AQ$5=$B24,1,"")</f>
        <v/>
      </c>
      <c r="AR24" s="7" t="str">
        <f>IF(AR$5=$B24,1,"")</f>
        <v/>
      </c>
      <c r="AS24" s="7" t="str">
        <f>IF(AS$5=$B24,1,"")</f>
        <v/>
      </c>
      <c r="AT24" s="7" t="str">
        <f>IF(AT$5=$B24,1,"")</f>
        <v/>
      </c>
      <c r="AU24" s="7" t="str">
        <f>IF(AU$5=$B24,1,"")</f>
        <v/>
      </c>
      <c r="AV24" s="7" t="str">
        <f>IF(AV$5=$B24,1,"")</f>
        <v/>
      </c>
      <c r="AW24" s="7" t="str">
        <f>IF(AW$5=$B24,1,"")</f>
        <v/>
      </c>
      <c r="AX24" s="7" t="str">
        <f>IF(AX$5=$B24,1,"")</f>
        <v/>
      </c>
      <c r="AY24" s="7" t="str">
        <f>IF(AY$5=$B24,1,"")</f>
        <v/>
      </c>
      <c r="AZ24" s="7" t="str">
        <f>IF(AZ$5=$B24,1,"")</f>
        <v/>
      </c>
      <c r="BA24" s="7" t="str">
        <f>IF(BA$5=$B24,1,"")</f>
        <v/>
      </c>
      <c r="BB24" s="7" t="str">
        <f>IF(BB$5=$B24,1,"")</f>
        <v/>
      </c>
      <c r="BC24" s="7" t="str">
        <f>IF(BC$5=$B24,1,"")</f>
        <v/>
      </c>
      <c r="BD24" s="7" t="str">
        <f>IF(BD$5=$B24,1,"")</f>
        <v/>
      </c>
      <c r="BE24" s="7" t="str">
        <f>IF(BE$5=$B24,1,"")</f>
        <v/>
      </c>
      <c r="BF24" s="7" t="str">
        <f>IF(BF$5=$B24,1,"")</f>
        <v/>
      </c>
      <c r="BG24" s="7" t="str">
        <f>IF(BG$5=$B24,1,"")</f>
        <v/>
      </c>
      <c r="BH24" s="7" t="str">
        <f>IF(BH$5=$B24,1,"")</f>
        <v/>
      </c>
      <c r="BI24" s="5">
        <v>-40</v>
      </c>
      <c r="BJ24" s="6">
        <v>15</v>
      </c>
      <c r="BK24" s="6">
        <f>IF(ISNUMBER(BJ24),IF(BJ24&gt;20,1,40-(BJ24-1)*2),BJ24)</f>
        <v>12</v>
      </c>
      <c r="BL24" s="23">
        <v>-1</v>
      </c>
      <c r="BM24" s="24">
        <f>IFERROR(SUM(BN24:CG24)+BL24*20,BL24)</f>
        <v>-20</v>
      </c>
      <c r="BN24" s="8" t="str">
        <f>IFERROR(VLOOKUP($B24,BN$2:$CH$5,MAX($BN$6:$CG$6)+2-BN$6,0)*BN$7,"")</f>
        <v/>
      </c>
      <c r="BO24" s="8" t="str">
        <f>IFERROR(VLOOKUP($B24,BO$2:$CH$5,MAX($BN$6:$CG$6)+2-BO$6,0)*BO$7,"")</f>
        <v/>
      </c>
      <c r="BP24" s="8" t="str">
        <f>IFERROR(VLOOKUP($B24,BP$2:$CH$5,MAX($BN$6:$CG$6)+2-BP$6,0)*BP$7,"")</f>
        <v/>
      </c>
      <c r="BQ24" s="8" t="str">
        <f>IFERROR(VLOOKUP($B24,BQ$2:$CH$5,MAX($BN$6:$CG$6)+2-BQ$6,0)*BQ$7,"")</f>
        <v/>
      </c>
      <c r="BR24" s="8" t="str">
        <f>IFERROR(VLOOKUP($B24,BR$2:$CH$5,MAX($BN$6:$CG$6)+2-BR$6,0)*BR$7,"")</f>
        <v/>
      </c>
      <c r="BS24" s="8" t="str">
        <f>IFERROR(VLOOKUP($B24,BS$2:$CH$5,MAX($BN$6:$CG$6)+2-BS$6,0)*BS$7,"")</f>
        <v/>
      </c>
      <c r="BT24" s="8" t="str">
        <f>IFERROR(VLOOKUP($B24,BT$2:$CH$5,MAX($BN$6:$CG$6)+2-BT$6,0)*BT$7,"")</f>
        <v/>
      </c>
      <c r="BU24" s="8" t="str">
        <f>IFERROR(VLOOKUP($B24,BU$2:$CH$5,MAX($BN$6:$CG$6)+2-BU$6,0)*BU$7,"")</f>
        <v/>
      </c>
      <c r="BV24" s="8" t="str">
        <f>IFERROR(VLOOKUP($B24,BV$2:$CH$5,MAX($BN$6:$CG$6)+2-BV$6,0)*BV$7,"")</f>
        <v/>
      </c>
      <c r="BW24" s="8" t="str">
        <f>IFERROR(VLOOKUP($B24,BW$2:$CH$5,MAX($BN$6:$CG$6)+2-BW$6,0)*BW$7,"")</f>
        <v/>
      </c>
      <c r="BX24" s="8" t="str">
        <f>IFERROR(VLOOKUP($B24,BX$2:$CH$5,MAX($BN$6:$CG$6)+2-BX$6,0)*BX$7,"")</f>
        <v/>
      </c>
      <c r="BY24" s="8" t="str">
        <f>IFERROR(VLOOKUP($B24,BY$2:$CH$5,MAX($BN$6:$CG$6)+2-BY$6,0)*BY$7,"")</f>
        <v/>
      </c>
      <c r="BZ24" s="8" t="str">
        <f>IFERROR(VLOOKUP($B24,BZ$2:$CH$5,MAX($BN$6:$CG$6)+2-BZ$6,0)*BZ$7,"")</f>
        <v/>
      </c>
      <c r="CA24" s="8" t="str">
        <f>IFERROR(VLOOKUP($B24,CA$2:$CH$5,MAX($BN$6:$CG$6)+2-CA$6,0)*CA$7,"")</f>
        <v/>
      </c>
      <c r="CB24" s="8" t="str">
        <f>IFERROR(VLOOKUP($B24,CB$2:$CH$5,MAX($BN$6:$CG$6)+2-CB$6,0)*CB$7,"")</f>
        <v/>
      </c>
      <c r="CC24" s="8" t="str">
        <f>IFERROR(VLOOKUP($B24,CC$2:$CH$5,MAX($BN$6:$CG$6)+2-CC$6,0)*CC$7,"")</f>
        <v/>
      </c>
      <c r="CD24" s="8" t="str">
        <f>IFERROR(VLOOKUP($B24,CD$2:$CH$5,MAX($BN$6:$CG$6)+2-CD$6,0)*CD$7,"")</f>
        <v/>
      </c>
      <c r="CE24" s="8" t="str">
        <f>IFERROR(VLOOKUP($B24,CE$2:$CH$5,MAX($BN$6:$CG$6)+2-CE$6,0)*CE$7,"")</f>
        <v/>
      </c>
      <c r="CF24" s="8" t="str">
        <f>IFERROR(VLOOKUP($B24,CF$2:$CH$5,MAX($BN$6:$CG$6)+2-CF$6,0)*CF$7,"")</f>
        <v/>
      </c>
      <c r="CG24" s="8" t="str">
        <f>IFERROR(VLOOKUP($B24,CG$2:$CH$5,MAX($BN$6:$CG$6)+2-CG$6,0)*CG$7,"")</f>
        <v/>
      </c>
      <c r="CI24" s="40">
        <v>17</v>
      </c>
      <c r="CJ24" s="41"/>
    </row>
    <row r="25" spans="1:88" x14ac:dyDescent="0.2">
      <c r="A25" s="38">
        <v>18</v>
      </c>
      <c r="B25" s="69">
        <v>21</v>
      </c>
      <c r="C25" s="45">
        <v>10091996194</v>
      </c>
      <c r="D25" s="46" t="s">
        <v>105</v>
      </c>
      <c r="E25" s="46" t="s">
        <v>73</v>
      </c>
      <c r="F25" s="45"/>
      <c r="G25" s="45" t="s">
        <v>102</v>
      </c>
      <c r="H25" s="3">
        <f>IFERROR(J25+BI25+BK25+BM25,-1000)</f>
        <v>-46</v>
      </c>
      <c r="I25" s="4">
        <v>18</v>
      </c>
      <c r="J25" s="4">
        <f>IF(ISNUMBER(I25),IF(I25&lt;21,40-(I25-1)*2,1),I25)</f>
        <v>6</v>
      </c>
      <c r="K25" s="5">
        <f>RANK(M25,$M$8:$M$26,1)</f>
        <v>15</v>
      </c>
      <c r="L25" s="5">
        <v>19</v>
      </c>
      <c r="M25" s="5">
        <f>N25+L25/10</f>
        <v>8.9</v>
      </c>
      <c r="N25" s="5">
        <f>RANK(O25,$O$8:$O$26,0)</f>
        <v>7</v>
      </c>
      <c r="O25" s="5">
        <f>SUM(P25:BH25)</f>
        <v>0</v>
      </c>
      <c r="P25" s="7" t="str">
        <f>IF(P$5=$B25,1,"")</f>
        <v/>
      </c>
      <c r="Q25" s="7" t="str">
        <f>IF(Q$5=$B25,1,"")</f>
        <v/>
      </c>
      <c r="R25" s="7" t="str">
        <f>IF(R$5=$B25,1,"")</f>
        <v/>
      </c>
      <c r="S25" s="7" t="str">
        <f>IF(S$5=$B25,1,"")</f>
        <v/>
      </c>
      <c r="T25" s="7" t="str">
        <f>IF(T$5=$B25,1,"")</f>
        <v/>
      </c>
      <c r="U25" s="7" t="str">
        <f>IF(U$5=$B25,1,"")</f>
        <v/>
      </c>
      <c r="V25" s="7" t="str">
        <f>IF(V$5=$B25,1,"")</f>
        <v/>
      </c>
      <c r="W25" s="7" t="str">
        <f>IF(W$5=$B25,1,"")</f>
        <v/>
      </c>
      <c r="X25" s="7" t="str">
        <f>IF(X$5=$B25,1,"")</f>
        <v/>
      </c>
      <c r="Y25" s="7" t="str">
        <f>IF(Y$5=$B25,1,"")</f>
        <v/>
      </c>
      <c r="Z25" s="7" t="str">
        <f>IF(Z$5=$B25,1,"")</f>
        <v/>
      </c>
      <c r="AA25" s="7" t="str">
        <f>IF(AA$5=$B25,1,"")</f>
        <v/>
      </c>
      <c r="AB25" s="7" t="str">
        <f>IF(AB$5=$B25,1,"")</f>
        <v/>
      </c>
      <c r="AC25" s="7" t="str">
        <f>IF(AC$5=$B25,1,"")</f>
        <v/>
      </c>
      <c r="AD25" s="7" t="str">
        <f>IF(AD$5=$B25,1,"")</f>
        <v/>
      </c>
      <c r="AE25" s="7" t="str">
        <f>IF(AE$5=$B25,1,"")</f>
        <v/>
      </c>
      <c r="AF25" s="7" t="str">
        <f>IF(AF$5=$B25,1,"")</f>
        <v/>
      </c>
      <c r="AG25" s="7" t="str">
        <f>IF(AG$5=$B25,1,"")</f>
        <v/>
      </c>
      <c r="AH25" s="7" t="str">
        <f>IF(AH$5=$B25,1,"")</f>
        <v/>
      </c>
      <c r="AI25" s="7" t="str">
        <f>IF(AI$5=$B25,1,"")</f>
        <v/>
      </c>
      <c r="AJ25" s="7" t="str">
        <f>IF(AJ$5=$B25,1,"")</f>
        <v/>
      </c>
      <c r="AK25" s="7" t="str">
        <f>IF(AK$5=$B25,1,"")</f>
        <v/>
      </c>
      <c r="AL25" s="7" t="str">
        <f>IF(AL$5=$B25,1,"")</f>
        <v/>
      </c>
      <c r="AM25" s="7" t="str">
        <f>IF(AM$5=$B25,1,"")</f>
        <v/>
      </c>
      <c r="AN25" s="7" t="str">
        <f>IF(AN$5=$B25,1,"")</f>
        <v/>
      </c>
      <c r="AO25" s="7" t="str">
        <f>IF(AO$5=$B25,1,"")</f>
        <v/>
      </c>
      <c r="AP25" s="7" t="str">
        <f>IF(AP$5=$B25,1,"")</f>
        <v/>
      </c>
      <c r="AQ25" s="7" t="str">
        <f>IF(AQ$5=$B25,1,"")</f>
        <v/>
      </c>
      <c r="AR25" s="7" t="str">
        <f>IF(AR$5=$B25,1,"")</f>
        <v/>
      </c>
      <c r="AS25" s="7" t="str">
        <f>IF(AS$5=$B25,1,"")</f>
        <v/>
      </c>
      <c r="AT25" s="7" t="str">
        <f>IF(AT$5=$B25,1,"")</f>
        <v/>
      </c>
      <c r="AU25" s="7" t="str">
        <f>IF(AU$5=$B25,1,"")</f>
        <v/>
      </c>
      <c r="AV25" s="7" t="str">
        <f>IF(AV$5=$B25,1,"")</f>
        <v/>
      </c>
      <c r="AW25" s="7" t="str">
        <f>IF(AW$5=$B25,1,"")</f>
        <v/>
      </c>
      <c r="AX25" s="7" t="str">
        <f>IF(AX$5=$B25,1,"")</f>
        <v/>
      </c>
      <c r="AY25" s="7" t="str">
        <f>IF(AY$5=$B25,1,"")</f>
        <v/>
      </c>
      <c r="AZ25" s="7" t="str">
        <f>IF(AZ$5=$B25,1,"")</f>
        <v/>
      </c>
      <c r="BA25" s="7" t="str">
        <f>IF(BA$5=$B25,1,"")</f>
        <v/>
      </c>
      <c r="BB25" s="7" t="str">
        <f>IF(BB$5=$B25,1,"")</f>
        <v/>
      </c>
      <c r="BC25" s="7" t="str">
        <f>IF(BC$5=$B25,1,"")</f>
        <v/>
      </c>
      <c r="BD25" s="7" t="str">
        <f>IF(BD$5=$B25,1,"")</f>
        <v/>
      </c>
      <c r="BE25" s="7" t="str">
        <f>IF(BE$5=$B25,1,"")</f>
        <v/>
      </c>
      <c r="BF25" s="7" t="str">
        <f>IF(BF$5=$B25,1,"")</f>
        <v/>
      </c>
      <c r="BG25" s="7" t="str">
        <f>IF(BG$5=$B25,1,"")</f>
        <v/>
      </c>
      <c r="BH25" s="7" t="str">
        <f>IF(BH$5=$B25,1,"")</f>
        <v/>
      </c>
      <c r="BI25" s="5">
        <v>-40</v>
      </c>
      <c r="BJ25" s="6">
        <v>17</v>
      </c>
      <c r="BK25" s="6">
        <f>IF(ISNUMBER(BJ25),IF(BJ25&gt;20,1,40-(BJ25-1)*2),BJ25)</f>
        <v>8</v>
      </c>
      <c r="BL25" s="23">
        <v>-1</v>
      </c>
      <c r="BM25" s="24">
        <f>IFERROR(SUM(BN25:CG25)+BL25*20,BL25)</f>
        <v>-20</v>
      </c>
      <c r="BN25" s="8" t="str">
        <f>IFERROR(VLOOKUP($B25,BN$2:$CH$5,MAX($BN$6:$CG$6)+2-BN$6,0)*BN$7,"")</f>
        <v/>
      </c>
      <c r="BO25" s="8" t="str">
        <f>IFERROR(VLOOKUP($B25,BO$2:$CH$5,MAX($BN$6:$CG$6)+2-BO$6,0)*BO$7,"")</f>
        <v/>
      </c>
      <c r="BP25" s="8" t="str">
        <f>IFERROR(VLOOKUP($B25,BP$2:$CH$5,MAX($BN$6:$CG$6)+2-BP$6,0)*BP$7,"")</f>
        <v/>
      </c>
      <c r="BQ25" s="8" t="str">
        <f>IFERROR(VLOOKUP($B25,BQ$2:$CH$5,MAX($BN$6:$CG$6)+2-BQ$6,0)*BQ$7,"")</f>
        <v/>
      </c>
      <c r="BR25" s="8" t="str">
        <f>IFERROR(VLOOKUP($B25,BR$2:$CH$5,MAX($BN$6:$CG$6)+2-BR$6,0)*BR$7,"")</f>
        <v/>
      </c>
      <c r="BS25" s="8" t="str">
        <f>IFERROR(VLOOKUP($B25,BS$2:$CH$5,MAX($BN$6:$CG$6)+2-BS$6,0)*BS$7,"")</f>
        <v/>
      </c>
      <c r="BT25" s="8" t="str">
        <f>IFERROR(VLOOKUP($B25,BT$2:$CH$5,MAX($BN$6:$CG$6)+2-BT$6,0)*BT$7,"")</f>
        <v/>
      </c>
      <c r="BU25" s="8" t="str">
        <f>IFERROR(VLOOKUP($B25,BU$2:$CH$5,MAX($BN$6:$CG$6)+2-BU$6,0)*BU$7,"")</f>
        <v/>
      </c>
      <c r="BV25" s="8" t="str">
        <f>IFERROR(VLOOKUP($B25,BV$2:$CH$5,MAX($BN$6:$CG$6)+2-BV$6,0)*BV$7,"")</f>
        <v/>
      </c>
      <c r="BW25" s="8" t="str">
        <f>IFERROR(VLOOKUP($B25,BW$2:$CH$5,MAX($BN$6:$CG$6)+2-BW$6,0)*BW$7,"")</f>
        <v/>
      </c>
      <c r="BX25" s="8" t="str">
        <f>IFERROR(VLOOKUP($B25,BX$2:$CH$5,MAX($BN$6:$CG$6)+2-BX$6,0)*BX$7,"")</f>
        <v/>
      </c>
      <c r="BY25" s="8" t="str">
        <f>IFERROR(VLOOKUP($B25,BY$2:$CH$5,MAX($BN$6:$CG$6)+2-BY$6,0)*BY$7,"")</f>
        <v/>
      </c>
      <c r="BZ25" s="8" t="str">
        <f>IFERROR(VLOOKUP($B25,BZ$2:$CH$5,MAX($BN$6:$CG$6)+2-BZ$6,0)*BZ$7,"")</f>
        <v/>
      </c>
      <c r="CA25" s="8" t="str">
        <f>IFERROR(VLOOKUP($B25,CA$2:$CH$5,MAX($BN$6:$CG$6)+2-CA$6,0)*CA$7,"")</f>
        <v/>
      </c>
      <c r="CB25" s="8" t="str">
        <f>IFERROR(VLOOKUP($B25,CB$2:$CH$5,MAX($BN$6:$CG$6)+2-CB$6,0)*CB$7,"")</f>
        <v/>
      </c>
      <c r="CC25" s="8" t="str">
        <f>IFERROR(VLOOKUP($B25,CC$2:$CH$5,MAX($BN$6:$CG$6)+2-CC$6,0)*CC$7,"")</f>
        <v/>
      </c>
      <c r="CD25" s="8" t="str">
        <f>IFERROR(VLOOKUP($B25,CD$2:$CH$5,MAX($BN$6:$CG$6)+2-CD$6,0)*CD$7,"")</f>
        <v/>
      </c>
      <c r="CE25" s="8" t="str">
        <f>IFERROR(VLOOKUP($B25,CE$2:$CH$5,MAX($BN$6:$CG$6)+2-CE$6,0)*CE$7,"")</f>
        <v/>
      </c>
      <c r="CF25" s="8" t="str">
        <f>IFERROR(VLOOKUP($B25,CF$2:$CH$5,MAX($BN$6:$CG$6)+2-CF$6,0)*CF$7,"")</f>
        <v/>
      </c>
      <c r="CG25" s="8" t="str">
        <f>IFERROR(VLOOKUP($B25,CG$2:$CH$5,MAX($BN$6:$CG$6)+2-CG$6,0)*CG$7,"")</f>
        <v/>
      </c>
      <c r="CI25" s="40">
        <v>18</v>
      </c>
      <c r="CJ25" s="41"/>
    </row>
    <row r="26" spans="1:88" x14ac:dyDescent="0.2">
      <c r="A26" s="38"/>
      <c r="B26" s="69">
        <v>82</v>
      </c>
      <c r="C26" s="45">
        <v>10084924995</v>
      </c>
      <c r="D26" s="46" t="s">
        <v>114</v>
      </c>
      <c r="E26" s="46" t="s">
        <v>50</v>
      </c>
      <c r="F26" s="45">
        <v>2006</v>
      </c>
      <c r="G26" s="45" t="s">
        <v>102</v>
      </c>
      <c r="H26" s="3" t="s">
        <v>151</v>
      </c>
      <c r="I26" s="4">
        <v>19</v>
      </c>
      <c r="J26" s="4">
        <v>-40</v>
      </c>
      <c r="K26" s="5">
        <f>RANK(M26,$M$8:$M$26,1)</f>
        <v>15</v>
      </c>
      <c r="L26" s="5">
        <v>19</v>
      </c>
      <c r="M26" s="5">
        <f>N26+L26/10</f>
        <v>8.9</v>
      </c>
      <c r="N26" s="5">
        <f>RANK(O26,$O$8:$O$26,0)</f>
        <v>7</v>
      </c>
      <c r="O26" s="5">
        <f>SUM(P26:BH26)</f>
        <v>0</v>
      </c>
      <c r="P26" s="7" t="str">
        <f>IF(P$5=$B26,1,"")</f>
        <v/>
      </c>
      <c r="Q26" s="7" t="str">
        <f>IF(Q$5=$B26,1,"")</f>
        <v/>
      </c>
      <c r="R26" s="7" t="str">
        <f>IF(R$5=$B26,1,"")</f>
        <v/>
      </c>
      <c r="S26" s="7" t="str">
        <f>IF(S$5=$B26,1,"")</f>
        <v/>
      </c>
      <c r="T26" s="7" t="str">
        <f>IF(T$5=$B26,1,"")</f>
        <v/>
      </c>
      <c r="U26" s="7" t="str">
        <f>IF(U$5=$B26,1,"")</f>
        <v/>
      </c>
      <c r="V26" s="7" t="str">
        <f>IF(V$5=$B26,1,"")</f>
        <v/>
      </c>
      <c r="W26" s="7" t="str">
        <f>IF(W$5=$B26,1,"")</f>
        <v/>
      </c>
      <c r="X26" s="7" t="str">
        <f>IF(X$5=$B26,1,"")</f>
        <v/>
      </c>
      <c r="Y26" s="7" t="str">
        <f>IF(Y$5=$B26,1,"")</f>
        <v/>
      </c>
      <c r="Z26" s="7" t="str">
        <f>IF(Z$5=$B26,1,"")</f>
        <v/>
      </c>
      <c r="AA26" s="7" t="str">
        <f>IF(AA$5=$B26,1,"")</f>
        <v/>
      </c>
      <c r="AB26" s="7" t="str">
        <f>IF(AB$5=$B26,1,"")</f>
        <v/>
      </c>
      <c r="AC26" s="7" t="str">
        <f>IF(AC$5=$B26,1,"")</f>
        <v/>
      </c>
      <c r="AD26" s="7" t="str">
        <f>IF(AD$5=$B26,1,"")</f>
        <v/>
      </c>
      <c r="AE26" s="7" t="str">
        <f>IF(AE$5=$B26,1,"")</f>
        <v/>
      </c>
      <c r="AF26" s="7" t="str">
        <f>IF(AF$5=$B26,1,"")</f>
        <v/>
      </c>
      <c r="AG26" s="7" t="str">
        <f>IF(AG$5=$B26,1,"")</f>
        <v/>
      </c>
      <c r="AH26" s="7" t="str">
        <f>IF(AH$5=$B26,1,"")</f>
        <v/>
      </c>
      <c r="AI26" s="7" t="str">
        <f>IF(AI$5=$B26,1,"")</f>
        <v/>
      </c>
      <c r="AJ26" s="7" t="str">
        <f>IF(AJ$5=$B26,1,"")</f>
        <v/>
      </c>
      <c r="AK26" s="7" t="str">
        <f>IF(AK$5=$B26,1,"")</f>
        <v/>
      </c>
      <c r="AL26" s="7" t="str">
        <f>IF(AL$5=$B26,1,"")</f>
        <v/>
      </c>
      <c r="AM26" s="7" t="str">
        <f>IF(AM$5=$B26,1,"")</f>
        <v/>
      </c>
      <c r="AN26" s="7" t="str">
        <f>IF(AN$5=$B26,1,"")</f>
        <v/>
      </c>
      <c r="AO26" s="7" t="str">
        <f>IF(AO$5=$B26,1,"")</f>
        <v/>
      </c>
      <c r="AP26" s="7" t="str">
        <f>IF(AP$5=$B26,1,"")</f>
        <v/>
      </c>
      <c r="AQ26" s="7" t="str">
        <f>IF(AQ$5=$B26,1,"")</f>
        <v/>
      </c>
      <c r="AR26" s="7" t="str">
        <f>IF(AR$5=$B26,1,"")</f>
        <v/>
      </c>
      <c r="AS26" s="7" t="str">
        <f>IF(AS$5=$B26,1,"")</f>
        <v/>
      </c>
      <c r="AT26" s="7" t="str">
        <f>IF(AT$5=$B26,1,"")</f>
        <v/>
      </c>
      <c r="AU26" s="7" t="str">
        <f>IF(AU$5=$B26,1,"")</f>
        <v/>
      </c>
      <c r="AV26" s="7" t="str">
        <f>IF(AV$5=$B26,1,"")</f>
        <v/>
      </c>
      <c r="AW26" s="7" t="str">
        <f>IF(AW$5=$B26,1,"")</f>
        <v/>
      </c>
      <c r="AX26" s="7" t="str">
        <f>IF(AX$5=$B26,1,"")</f>
        <v/>
      </c>
      <c r="AY26" s="7" t="str">
        <f>IF(AY$5=$B26,1,"")</f>
        <v/>
      </c>
      <c r="AZ26" s="7" t="str">
        <f>IF(AZ$5=$B26,1,"")</f>
        <v/>
      </c>
      <c r="BA26" s="7" t="str">
        <f>IF(BA$5=$B26,1,"")</f>
        <v/>
      </c>
      <c r="BB26" s="7" t="str">
        <f>IF(BB$5=$B26,1,"")</f>
        <v/>
      </c>
      <c r="BC26" s="7" t="str">
        <f>IF(BC$5=$B26,1,"")</f>
        <v/>
      </c>
      <c r="BD26" s="7" t="str">
        <f>IF(BD$5=$B26,1,"")</f>
        <v/>
      </c>
      <c r="BE26" s="7" t="str">
        <f>IF(BE$5=$B26,1,"")</f>
        <v/>
      </c>
      <c r="BF26" s="7" t="str">
        <f>IF(BF$5=$B26,1,"")</f>
        <v/>
      </c>
      <c r="BG26" s="7" t="str">
        <f>IF(BG$5=$B26,1,"")</f>
        <v/>
      </c>
      <c r="BH26" s="7" t="str">
        <f>IF(BH$5=$B26,1,"")</f>
        <v/>
      </c>
      <c r="BI26" s="5">
        <v>-40</v>
      </c>
      <c r="BJ26" s="6">
        <v>18</v>
      </c>
      <c r="BK26" s="6">
        <f>IF(ISNUMBER(BJ26),IF(BJ26&gt;20,1,40-(BJ26-1)*2),BJ26)</f>
        <v>6</v>
      </c>
      <c r="BL26" s="23"/>
      <c r="BM26" s="24">
        <f>IFERROR(SUM(BN26:CG26)+BL26*20,BL26)</f>
        <v>0</v>
      </c>
      <c r="BN26" s="8" t="str">
        <f>IFERROR(VLOOKUP($B26,BN$2:$CH$5,MAX($BN$6:$CG$6)+2-BN$6,0)*BN$7,"")</f>
        <v/>
      </c>
      <c r="BO26" s="8" t="str">
        <f>IFERROR(VLOOKUP($B26,BO$2:$CH$5,MAX($BN$6:$CG$6)+2-BO$6,0)*BO$7,"")</f>
        <v/>
      </c>
      <c r="BP26" s="8" t="str">
        <f>IFERROR(VLOOKUP($B26,BP$2:$CH$5,MAX($BN$6:$CG$6)+2-BP$6,0)*BP$7,"")</f>
        <v/>
      </c>
      <c r="BQ26" s="8" t="str">
        <f>IFERROR(VLOOKUP($B26,BQ$2:$CH$5,MAX($BN$6:$CG$6)+2-BQ$6,0)*BQ$7,"")</f>
        <v/>
      </c>
      <c r="BR26" s="8" t="str">
        <f>IFERROR(VLOOKUP($B26,BR$2:$CH$5,MAX($BN$6:$CG$6)+2-BR$6,0)*BR$7,"")</f>
        <v/>
      </c>
      <c r="BS26" s="8" t="str">
        <f>IFERROR(VLOOKUP($B26,BS$2:$CH$5,MAX($BN$6:$CG$6)+2-BS$6,0)*BS$7,"")</f>
        <v/>
      </c>
      <c r="BT26" s="8" t="str">
        <f>IFERROR(VLOOKUP($B26,BT$2:$CH$5,MAX($BN$6:$CG$6)+2-BT$6,0)*BT$7,"")</f>
        <v/>
      </c>
      <c r="BU26" s="8" t="str">
        <f>IFERROR(VLOOKUP($B26,BU$2:$CH$5,MAX($BN$6:$CG$6)+2-BU$6,0)*BU$7,"")</f>
        <v/>
      </c>
      <c r="BV26" s="8" t="str">
        <f>IFERROR(VLOOKUP($B26,BV$2:$CH$5,MAX($BN$6:$CG$6)+2-BV$6,0)*BV$7,"")</f>
        <v/>
      </c>
      <c r="BW26" s="8" t="str">
        <f>IFERROR(VLOOKUP($B26,BW$2:$CH$5,MAX($BN$6:$CG$6)+2-BW$6,0)*BW$7,"")</f>
        <v/>
      </c>
      <c r="BX26" s="8" t="str">
        <f>IFERROR(VLOOKUP($B26,BX$2:$CH$5,MAX($BN$6:$CG$6)+2-BX$6,0)*BX$7,"")</f>
        <v/>
      </c>
      <c r="BY26" s="8" t="str">
        <f>IFERROR(VLOOKUP($B26,BY$2:$CH$5,MAX($BN$6:$CG$6)+2-BY$6,0)*BY$7,"")</f>
        <v/>
      </c>
      <c r="BZ26" s="8" t="str">
        <f>IFERROR(VLOOKUP($B26,BZ$2:$CH$5,MAX($BN$6:$CG$6)+2-BZ$6,0)*BZ$7,"")</f>
        <v/>
      </c>
      <c r="CA26" s="8" t="str">
        <f>IFERROR(VLOOKUP($B26,CA$2:$CH$5,MAX($BN$6:$CG$6)+2-CA$6,0)*CA$7,"")</f>
        <v/>
      </c>
      <c r="CB26" s="8" t="str">
        <f>IFERROR(VLOOKUP($B26,CB$2:$CH$5,MAX($BN$6:$CG$6)+2-CB$6,0)*CB$7,"")</f>
        <v/>
      </c>
      <c r="CC26" s="8" t="str">
        <f>IFERROR(VLOOKUP($B26,CC$2:$CH$5,MAX($BN$6:$CG$6)+2-CC$6,0)*CC$7,"")</f>
        <v/>
      </c>
      <c r="CD26" s="8" t="str">
        <f>IFERROR(VLOOKUP($B26,CD$2:$CH$5,MAX($BN$6:$CG$6)+2-CD$6,0)*CD$7,"")</f>
        <v/>
      </c>
      <c r="CE26" s="8" t="str">
        <f>IFERROR(VLOOKUP($B26,CE$2:$CH$5,MAX($BN$6:$CG$6)+2-CE$6,0)*CE$7,"")</f>
        <v/>
      </c>
      <c r="CF26" s="8" t="str">
        <f>IFERROR(VLOOKUP($B26,CF$2:$CH$5,MAX($BN$6:$CG$6)+2-CF$6,0)*CF$7,"")</f>
        <v/>
      </c>
      <c r="CG26" s="8" t="str">
        <f>IFERROR(VLOOKUP($B26,CG$2:$CH$5,MAX($BN$6:$CG$6)+2-CG$6,0)*CG$7,"")</f>
        <v/>
      </c>
      <c r="CI26" s="40">
        <v>19</v>
      </c>
      <c r="CJ26" s="41"/>
    </row>
    <row r="29" spans="1:88" x14ac:dyDescent="0.2">
      <c r="BN29">
        <v>82</v>
      </c>
      <c r="BO29">
        <v>21</v>
      </c>
    </row>
    <row r="30" spans="1:88" x14ac:dyDescent="0.2">
      <c r="BN30">
        <v>40</v>
      </c>
      <c r="BO30">
        <v>116</v>
      </c>
    </row>
    <row r="43" spans="1:8" hidden="1" x14ac:dyDescent="0.2"/>
    <row r="44" spans="1:8" hidden="1" x14ac:dyDescent="0.2">
      <c r="A44" t="s">
        <v>144</v>
      </c>
      <c r="B44" s="38">
        <v>1</v>
      </c>
      <c r="C44" s="44">
        <v>33</v>
      </c>
      <c r="D44" s="45">
        <v>10047315469</v>
      </c>
      <c r="E44" s="46" t="s">
        <v>108</v>
      </c>
      <c r="F44" s="46" t="s">
        <v>48</v>
      </c>
      <c r="G44" s="45">
        <v>2005</v>
      </c>
      <c r="H44" s="45" t="s">
        <v>102</v>
      </c>
    </row>
    <row r="45" spans="1:8" hidden="1" x14ac:dyDescent="0.2">
      <c r="B45" s="38">
        <v>2</v>
      </c>
      <c r="C45" s="44">
        <v>34</v>
      </c>
      <c r="D45" s="45">
        <v>10047253027</v>
      </c>
      <c r="E45" s="46" t="s">
        <v>109</v>
      </c>
      <c r="F45" s="46" t="s">
        <v>48</v>
      </c>
      <c r="G45" s="45">
        <v>2005</v>
      </c>
      <c r="H45" s="45" t="s">
        <v>102</v>
      </c>
    </row>
    <row r="46" spans="1:8" hidden="1" x14ac:dyDescent="0.2">
      <c r="B46" s="38">
        <v>3</v>
      </c>
      <c r="C46" s="44">
        <v>14</v>
      </c>
      <c r="D46" s="45">
        <v>10046081650</v>
      </c>
      <c r="E46" s="46" t="s">
        <v>104</v>
      </c>
      <c r="F46" s="46" t="s">
        <v>73</v>
      </c>
      <c r="G46" s="45"/>
      <c r="H46" s="45" t="s">
        <v>102</v>
      </c>
    </row>
    <row r="47" spans="1:8" hidden="1" x14ac:dyDescent="0.2">
      <c r="B47" s="38">
        <v>4</v>
      </c>
      <c r="C47" s="44">
        <v>115</v>
      </c>
      <c r="D47" s="47">
        <v>10046656576</v>
      </c>
      <c r="E47" s="46" t="s">
        <v>119</v>
      </c>
      <c r="F47" s="46" t="s">
        <v>51</v>
      </c>
      <c r="G47" s="47">
        <v>2005</v>
      </c>
      <c r="H47" s="47" t="s">
        <v>102</v>
      </c>
    </row>
    <row r="48" spans="1:8" hidden="1" x14ac:dyDescent="0.2">
      <c r="B48" s="38">
        <v>5</v>
      </c>
      <c r="C48" s="44">
        <v>101</v>
      </c>
      <c r="D48" s="45">
        <v>10046080842</v>
      </c>
      <c r="E48" s="46" t="s">
        <v>115</v>
      </c>
      <c r="F48" s="46" t="s">
        <v>62</v>
      </c>
      <c r="G48" s="45">
        <v>2005</v>
      </c>
      <c r="H48" s="45" t="s">
        <v>102</v>
      </c>
    </row>
    <row r="49" spans="1:8" hidden="1" x14ac:dyDescent="0.2">
      <c r="B49" s="38">
        <v>6</v>
      </c>
      <c r="C49" s="44">
        <v>117</v>
      </c>
      <c r="D49" s="47">
        <v>10053651286</v>
      </c>
      <c r="E49" s="46" t="s">
        <v>122</v>
      </c>
      <c r="F49" s="46" t="s">
        <v>51</v>
      </c>
      <c r="G49" s="47">
        <v>2005</v>
      </c>
      <c r="H49" s="47" t="s">
        <v>102</v>
      </c>
    </row>
    <row r="50" spans="1:8" hidden="1" x14ac:dyDescent="0.2">
      <c r="B50" s="38">
        <v>7</v>
      </c>
      <c r="C50" s="44">
        <v>113</v>
      </c>
      <c r="D50" s="47">
        <v>10092872935</v>
      </c>
      <c r="E50" s="46" t="s">
        <v>118</v>
      </c>
      <c r="F50" s="46" t="s">
        <v>51</v>
      </c>
      <c r="G50" s="47">
        <v>2006</v>
      </c>
      <c r="H50" s="47" t="s">
        <v>102</v>
      </c>
    </row>
    <row r="51" spans="1:8" hidden="1" x14ac:dyDescent="0.2">
      <c r="B51" s="38">
        <v>8</v>
      </c>
      <c r="C51" s="44">
        <v>102</v>
      </c>
      <c r="D51" s="45">
        <v>10046079428</v>
      </c>
      <c r="E51" s="46" t="s">
        <v>116</v>
      </c>
      <c r="F51" s="46" t="s">
        <v>62</v>
      </c>
      <c r="G51" s="45">
        <v>2005</v>
      </c>
      <c r="H51" s="45" t="s">
        <v>102</v>
      </c>
    </row>
    <row r="52" spans="1:8" hidden="1" x14ac:dyDescent="0.2">
      <c r="B52" s="38">
        <v>9</v>
      </c>
      <c r="C52" s="44">
        <v>40</v>
      </c>
      <c r="D52" s="45">
        <v>10047373467</v>
      </c>
      <c r="E52" s="46" t="s">
        <v>110</v>
      </c>
      <c r="F52" s="46" t="s">
        <v>48</v>
      </c>
      <c r="G52" s="45">
        <v>2005</v>
      </c>
      <c r="H52" s="45" t="s">
        <v>102</v>
      </c>
    </row>
    <row r="53" spans="1:8" hidden="1" x14ac:dyDescent="0.2">
      <c r="B53" s="38">
        <v>10</v>
      </c>
      <c r="C53" s="44">
        <v>82</v>
      </c>
      <c r="D53" s="45">
        <v>10084924995</v>
      </c>
      <c r="E53" s="46" t="s">
        <v>114</v>
      </c>
      <c r="F53" s="46" t="s">
        <v>50</v>
      </c>
      <c r="G53" s="45">
        <v>2006</v>
      </c>
      <c r="H53" s="45" t="s">
        <v>102</v>
      </c>
    </row>
    <row r="54" spans="1:8" hidden="1" x14ac:dyDescent="0.2">
      <c r="A54" t="s">
        <v>145</v>
      </c>
      <c r="B54" s="38">
        <v>1</v>
      </c>
      <c r="C54" s="44">
        <v>53</v>
      </c>
      <c r="D54" s="45">
        <v>10047280410</v>
      </c>
      <c r="E54" s="46" t="s">
        <v>113</v>
      </c>
      <c r="F54" s="46" t="s">
        <v>112</v>
      </c>
      <c r="G54" s="45">
        <v>2005</v>
      </c>
      <c r="H54" s="45" t="s">
        <v>102</v>
      </c>
    </row>
    <row r="55" spans="1:8" hidden="1" x14ac:dyDescent="0.2">
      <c r="B55" s="38">
        <v>2</v>
      </c>
      <c r="C55" s="44">
        <v>52</v>
      </c>
      <c r="D55" s="45">
        <v>10047280309</v>
      </c>
      <c r="E55" s="46" t="s">
        <v>111</v>
      </c>
      <c r="F55" s="46" t="s">
        <v>112</v>
      </c>
      <c r="G55" s="45">
        <v>2005</v>
      </c>
      <c r="H55" s="45" t="s">
        <v>102</v>
      </c>
    </row>
    <row r="56" spans="1:8" hidden="1" x14ac:dyDescent="0.2">
      <c r="B56" s="38">
        <v>3</v>
      </c>
      <c r="C56" s="44">
        <v>131</v>
      </c>
      <c r="D56" s="47">
        <v>10047108941</v>
      </c>
      <c r="E56" s="46" t="s">
        <v>117</v>
      </c>
      <c r="F56" s="46" t="s">
        <v>49</v>
      </c>
      <c r="G56" s="45">
        <v>2006</v>
      </c>
      <c r="H56" s="45" t="s">
        <v>102</v>
      </c>
    </row>
    <row r="57" spans="1:8" hidden="1" x14ac:dyDescent="0.2">
      <c r="B57" s="38">
        <v>4</v>
      </c>
      <c r="C57" s="44">
        <v>13</v>
      </c>
      <c r="D57" s="45">
        <v>10064422936</v>
      </c>
      <c r="E57" s="46" t="s">
        <v>103</v>
      </c>
      <c r="F57" s="46" t="s">
        <v>73</v>
      </c>
      <c r="G57" s="45"/>
      <c r="H57" s="45" t="s">
        <v>102</v>
      </c>
    </row>
    <row r="58" spans="1:8" hidden="1" x14ac:dyDescent="0.2">
      <c r="B58" s="38">
        <v>5</v>
      </c>
      <c r="C58" s="44">
        <v>28</v>
      </c>
      <c r="D58" s="45">
        <v>10077885425</v>
      </c>
      <c r="E58" s="46" t="s">
        <v>106</v>
      </c>
      <c r="F58" s="46" t="s">
        <v>107</v>
      </c>
      <c r="G58" s="45"/>
      <c r="H58" s="45" t="s">
        <v>102</v>
      </c>
    </row>
    <row r="59" spans="1:8" hidden="1" x14ac:dyDescent="0.2">
      <c r="B59" s="38">
        <v>6</v>
      </c>
      <c r="C59" s="44">
        <v>3</v>
      </c>
      <c r="D59" s="45">
        <v>10047349623</v>
      </c>
      <c r="E59" s="46" t="s">
        <v>101</v>
      </c>
      <c r="F59" s="46" t="s">
        <v>46</v>
      </c>
      <c r="G59" s="45">
        <v>2005</v>
      </c>
      <c r="H59" s="45" t="s">
        <v>102</v>
      </c>
    </row>
    <row r="60" spans="1:8" hidden="1" x14ac:dyDescent="0.2">
      <c r="B60" s="38">
        <v>7</v>
      </c>
      <c r="C60" s="44">
        <v>118</v>
      </c>
      <c r="D60" s="47">
        <v>10053648963</v>
      </c>
      <c r="E60" s="46" t="s">
        <v>120</v>
      </c>
      <c r="F60" s="46" t="s">
        <v>51</v>
      </c>
      <c r="G60" s="47">
        <v>2006</v>
      </c>
      <c r="H60" s="47" t="s">
        <v>102</v>
      </c>
    </row>
    <row r="61" spans="1:8" hidden="1" x14ac:dyDescent="0.2">
      <c r="B61" s="38">
        <v>8</v>
      </c>
      <c r="C61" s="44">
        <v>116</v>
      </c>
      <c r="D61" s="47">
        <v>10079631223</v>
      </c>
      <c r="E61" s="46" t="s">
        <v>121</v>
      </c>
      <c r="F61" s="46" t="s">
        <v>51</v>
      </c>
      <c r="G61" s="47">
        <v>2005</v>
      </c>
      <c r="H61" s="47" t="s">
        <v>102</v>
      </c>
    </row>
    <row r="62" spans="1:8" hidden="1" x14ac:dyDescent="0.2">
      <c r="B62" s="38">
        <v>9</v>
      </c>
      <c r="C62" s="44">
        <v>21</v>
      </c>
      <c r="D62" s="45">
        <v>10091996194</v>
      </c>
      <c r="E62" s="46" t="s">
        <v>105</v>
      </c>
      <c r="F62" s="46" t="s">
        <v>73</v>
      </c>
      <c r="G62" s="45"/>
      <c r="H62" s="45" t="s">
        <v>102</v>
      </c>
    </row>
    <row r="63" spans="1:8" hidden="1" x14ac:dyDescent="0.2"/>
    <row r="64" spans="1:8" hidden="1" x14ac:dyDescent="0.2"/>
    <row r="65" hidden="1" x14ac:dyDescent="0.2"/>
    <row r="66" hidden="1" x14ac:dyDescent="0.2"/>
  </sheetData>
  <autoFilter ref="B7:CG26" xr:uid="{1CE2B5BE-5DDF-4E5A-9E4A-3E0279731C6D}">
    <sortState xmlns:xlrd2="http://schemas.microsoft.com/office/spreadsheetml/2017/richdata2" ref="B8:CG26">
      <sortCondition descending="1" ref="H7:H26"/>
    </sortState>
  </autoFilter>
  <sortState xmlns:xlrd2="http://schemas.microsoft.com/office/spreadsheetml/2017/richdata2" ref="B44:H62">
    <sortCondition ref="B44"/>
  </sortState>
  <dataConsolidate/>
  <mergeCells count="3">
    <mergeCell ref="CI7:CJ7"/>
    <mergeCell ref="A2:H2"/>
    <mergeCell ref="A6:G6"/>
  </mergeCells>
  <pageMargins left="0.7" right="0.7" top="0.78740157499999996" bottom="0.78740157499999996" header="0.3" footer="0.3"/>
  <pageSetup orientation="portrait" horizontalDpi="1200" verticalDpi="1200" copies="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6C142-BA81-E34F-AA04-0D63B92B123C}">
  <dimension ref="A1:CJ43"/>
  <sheetViews>
    <sheetView zoomScale="150" zoomScaleNormal="115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E45" sqref="E45"/>
    </sheetView>
  </sheetViews>
  <sheetFormatPr baseColWidth="10" defaultColWidth="11" defaultRowHeight="16" outlineLevelCol="1" x14ac:dyDescent="0.2"/>
  <cols>
    <col min="1" max="1" width="4.1640625" style="9" customWidth="1"/>
    <col min="2" max="2" width="5.6640625" style="9" customWidth="1"/>
    <col min="3" max="3" width="13.5" style="9" customWidth="1"/>
    <col min="4" max="4" width="20.83203125" style="9" customWidth="1"/>
    <col min="5" max="5" width="24.83203125" style="55" customWidth="1"/>
    <col min="6" max="6" width="7.33203125" style="9" hidden="1" customWidth="1"/>
    <col min="7" max="7" width="7.1640625" style="9" customWidth="1"/>
    <col min="8" max="8" width="8.6640625" style="9" customWidth="1"/>
    <col min="9" max="10" width="7.6640625" style="9" hidden="1" customWidth="1"/>
    <col min="11" max="12" width="5.1640625" style="9" hidden="1" customWidth="1"/>
    <col min="13" max="15" width="5.1640625" style="9" hidden="1" customWidth="1" outlineLevel="1"/>
    <col min="16" max="60" width="5" style="9" hidden="1" customWidth="1" outlineLevel="1"/>
    <col min="61" max="61" width="11" style="9" hidden="1" customWidth="1" collapsed="1"/>
    <col min="62" max="62" width="9.1640625" style="9" hidden="1" customWidth="1"/>
    <col min="63" max="63" width="9.33203125" style="9" hidden="1" customWidth="1"/>
    <col min="64" max="64" width="10.83203125" style="9" hidden="1" customWidth="1"/>
    <col min="65" max="65" width="9" style="9" hidden="1" customWidth="1"/>
    <col min="66" max="85" width="5" style="9" hidden="1" customWidth="1" outlineLevel="1"/>
    <col min="86" max="86" width="11" style="9" hidden="1" customWidth="1" outlineLevel="1"/>
    <col min="87" max="87" width="11" style="39" hidden="1" customWidth="1" collapsed="1"/>
    <col min="88" max="88" width="11" style="39" hidden="1" customWidth="1"/>
    <col min="89" max="16384" width="11" style="9"/>
  </cols>
  <sheetData>
    <row r="1" spans="1:88" x14ac:dyDescent="0.2">
      <c r="E1" s="9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</row>
    <row r="2" spans="1:88" ht="21" x14ac:dyDescent="0.2">
      <c r="A2" s="65" t="s">
        <v>146</v>
      </c>
      <c r="B2" s="65"/>
      <c r="C2" s="65"/>
      <c r="D2" s="65"/>
      <c r="E2" s="65"/>
      <c r="F2" s="65"/>
      <c r="G2" s="65"/>
      <c r="H2" s="65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3">
        <v>100</v>
      </c>
      <c r="BO2" s="13">
        <v>79</v>
      </c>
      <c r="BP2" s="13">
        <v>79</v>
      </c>
      <c r="BQ2" s="13">
        <v>54</v>
      </c>
      <c r="BR2" s="13">
        <v>80</v>
      </c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9">
        <v>5</v>
      </c>
    </row>
    <row r="3" spans="1:88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3">
        <v>105</v>
      </c>
      <c r="BO3" s="13">
        <v>80</v>
      </c>
      <c r="BP3" s="13">
        <v>80</v>
      </c>
      <c r="BQ3" s="13">
        <v>100</v>
      </c>
      <c r="BR3" s="13">
        <v>79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9">
        <v>3</v>
      </c>
    </row>
    <row r="4" spans="1:88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3">
        <v>144</v>
      </c>
      <c r="BO4" s="13">
        <v>100</v>
      </c>
      <c r="BP4" s="13">
        <v>27</v>
      </c>
      <c r="BQ4" s="13">
        <v>134</v>
      </c>
      <c r="BR4" s="13">
        <v>144</v>
      </c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9">
        <v>2</v>
      </c>
    </row>
    <row r="5" spans="1:88" x14ac:dyDescent="0.2">
      <c r="A5" s="10" t="s">
        <v>147</v>
      </c>
      <c r="B5" s="10"/>
      <c r="C5" s="10"/>
      <c r="D5" s="10"/>
      <c r="E5" s="28"/>
      <c r="F5" s="10"/>
      <c r="G5" s="10"/>
      <c r="H5" s="25"/>
      <c r="I5" s="31" t="s">
        <v>0</v>
      </c>
      <c r="J5" s="33"/>
      <c r="K5" s="31" t="s">
        <v>1</v>
      </c>
      <c r="L5" s="31"/>
      <c r="M5" s="31"/>
      <c r="N5" s="31"/>
      <c r="O5" s="33"/>
      <c r="P5" s="42">
        <v>105</v>
      </c>
      <c r="Q5" s="42">
        <v>134</v>
      </c>
      <c r="R5" s="42">
        <v>80</v>
      </c>
      <c r="S5" s="42">
        <v>80</v>
      </c>
      <c r="T5" s="42">
        <v>80</v>
      </c>
      <c r="U5" s="42">
        <v>80</v>
      </c>
      <c r="V5" s="42">
        <v>80</v>
      </c>
      <c r="W5" s="42">
        <v>80</v>
      </c>
      <c r="X5" s="42">
        <v>80</v>
      </c>
      <c r="Y5" s="42">
        <v>80</v>
      </c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33"/>
      <c r="BJ5" s="35"/>
      <c r="BK5" s="36"/>
      <c r="BL5" s="31" t="s">
        <v>2</v>
      </c>
      <c r="BM5" s="33"/>
      <c r="BN5" s="13">
        <v>54</v>
      </c>
      <c r="BO5" s="13">
        <v>54</v>
      </c>
      <c r="BP5" s="13">
        <v>143</v>
      </c>
      <c r="BQ5" s="13">
        <v>5</v>
      </c>
      <c r="BR5" s="13">
        <v>76</v>
      </c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9">
        <v>1</v>
      </c>
    </row>
    <row r="6" spans="1:88" x14ac:dyDescent="0.2">
      <c r="A6" s="72" t="s">
        <v>150</v>
      </c>
      <c r="B6" s="72"/>
      <c r="C6" s="72"/>
      <c r="D6" s="72"/>
      <c r="E6" s="72"/>
      <c r="F6" s="72"/>
      <c r="G6" s="72"/>
      <c r="H6" s="30" t="s">
        <v>3</v>
      </c>
      <c r="I6" s="20" t="s">
        <v>4</v>
      </c>
      <c r="J6" s="19"/>
      <c r="K6" s="16" t="s">
        <v>5</v>
      </c>
      <c r="L6" s="17"/>
      <c r="M6" s="17"/>
      <c r="N6" s="17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9"/>
      <c r="BJ6" s="20" t="s">
        <v>6</v>
      </c>
      <c r="BK6" s="19"/>
      <c r="BL6" s="16" t="s">
        <v>7</v>
      </c>
      <c r="BM6" s="19"/>
      <c r="BN6" s="21">
        <v>1</v>
      </c>
      <c r="BO6" s="21">
        <v>2</v>
      </c>
      <c r="BP6" s="21">
        <v>3</v>
      </c>
      <c r="BQ6" s="21">
        <v>4</v>
      </c>
      <c r="BR6" s="21">
        <v>5</v>
      </c>
      <c r="BS6" s="21">
        <v>6</v>
      </c>
      <c r="BT6" s="21">
        <v>7</v>
      </c>
      <c r="BU6" s="21">
        <v>8</v>
      </c>
      <c r="BV6" s="21">
        <v>9</v>
      </c>
      <c r="BW6" s="21">
        <v>10</v>
      </c>
      <c r="BX6" s="21">
        <v>11</v>
      </c>
      <c r="BY6" s="21">
        <v>12</v>
      </c>
      <c r="BZ6" s="21">
        <v>13</v>
      </c>
      <c r="CA6" s="21">
        <v>14</v>
      </c>
      <c r="CB6" s="21">
        <v>15</v>
      </c>
      <c r="CC6" s="21">
        <v>16</v>
      </c>
      <c r="CD6" s="21">
        <v>17</v>
      </c>
      <c r="CE6" s="21">
        <v>18</v>
      </c>
      <c r="CF6" s="21">
        <v>19</v>
      </c>
      <c r="CG6" s="21">
        <v>20</v>
      </c>
    </row>
    <row r="7" spans="1:88" s="12" customFormat="1" ht="42" customHeight="1" x14ac:dyDescent="0.2">
      <c r="A7" s="26" t="s">
        <v>8</v>
      </c>
      <c r="B7" s="27" t="s">
        <v>9</v>
      </c>
      <c r="C7" s="27" t="s">
        <v>10</v>
      </c>
      <c r="D7" s="27" t="s">
        <v>11</v>
      </c>
      <c r="E7" s="56" t="s">
        <v>12</v>
      </c>
      <c r="F7" s="27" t="s">
        <v>13</v>
      </c>
      <c r="G7" s="29" t="s">
        <v>14</v>
      </c>
      <c r="H7" s="27" t="s">
        <v>21</v>
      </c>
      <c r="I7" s="14" t="s">
        <v>8</v>
      </c>
      <c r="J7" s="32" t="s">
        <v>15</v>
      </c>
      <c r="K7" s="34" t="s">
        <v>8</v>
      </c>
      <c r="L7" s="43" t="s">
        <v>19</v>
      </c>
      <c r="M7" s="34" t="s">
        <v>18</v>
      </c>
      <c r="N7" s="34" t="s">
        <v>17</v>
      </c>
      <c r="O7" s="34" t="s">
        <v>16</v>
      </c>
      <c r="P7" s="34">
        <v>1</v>
      </c>
      <c r="Q7" s="34">
        <v>2</v>
      </c>
      <c r="R7" s="34">
        <v>3</v>
      </c>
      <c r="S7" s="34">
        <v>4</v>
      </c>
      <c r="T7" s="34">
        <v>5</v>
      </c>
      <c r="U7" s="34">
        <v>6</v>
      </c>
      <c r="V7" s="34">
        <v>7</v>
      </c>
      <c r="W7" s="34">
        <v>8</v>
      </c>
      <c r="X7" s="34">
        <v>9</v>
      </c>
      <c r="Y7" s="34">
        <v>10</v>
      </c>
      <c r="Z7" s="34">
        <v>11</v>
      </c>
      <c r="AA7" s="34">
        <v>12</v>
      </c>
      <c r="AB7" s="34">
        <v>13</v>
      </c>
      <c r="AC7" s="34">
        <v>14</v>
      </c>
      <c r="AD7" s="34">
        <v>15</v>
      </c>
      <c r="AE7" s="34">
        <v>16</v>
      </c>
      <c r="AF7" s="34">
        <v>17</v>
      </c>
      <c r="AG7" s="34">
        <v>18</v>
      </c>
      <c r="AH7" s="34">
        <v>19</v>
      </c>
      <c r="AI7" s="34">
        <v>20</v>
      </c>
      <c r="AJ7" s="34">
        <v>21</v>
      </c>
      <c r="AK7" s="34">
        <v>22</v>
      </c>
      <c r="AL7" s="34">
        <v>23</v>
      </c>
      <c r="AM7" s="34">
        <v>24</v>
      </c>
      <c r="AN7" s="34">
        <v>25</v>
      </c>
      <c r="AO7" s="34">
        <v>26</v>
      </c>
      <c r="AP7" s="34">
        <v>27</v>
      </c>
      <c r="AQ7" s="34">
        <v>28</v>
      </c>
      <c r="AR7" s="34">
        <v>29</v>
      </c>
      <c r="AS7" s="34">
        <v>30</v>
      </c>
      <c r="AT7" s="34">
        <v>31</v>
      </c>
      <c r="AU7" s="34">
        <v>32</v>
      </c>
      <c r="AV7" s="34">
        <v>33</v>
      </c>
      <c r="AW7" s="34">
        <v>34</v>
      </c>
      <c r="AX7" s="34">
        <v>35</v>
      </c>
      <c r="AY7" s="34">
        <v>36</v>
      </c>
      <c r="AZ7" s="34">
        <v>37</v>
      </c>
      <c r="BA7" s="34">
        <v>38</v>
      </c>
      <c r="BB7" s="34">
        <v>39</v>
      </c>
      <c r="BC7" s="34">
        <v>40</v>
      </c>
      <c r="BD7" s="34">
        <v>41</v>
      </c>
      <c r="BE7" s="34">
        <v>42</v>
      </c>
      <c r="BF7" s="34">
        <v>43</v>
      </c>
      <c r="BG7" s="34">
        <v>44</v>
      </c>
      <c r="BH7" s="34">
        <v>45</v>
      </c>
      <c r="BI7" s="34" t="s">
        <v>15</v>
      </c>
      <c r="BJ7" s="15" t="s">
        <v>8</v>
      </c>
      <c r="BK7" s="32" t="s">
        <v>15</v>
      </c>
      <c r="BL7" s="22" t="s">
        <v>20</v>
      </c>
      <c r="BM7" s="34" t="s">
        <v>15</v>
      </c>
      <c r="BN7" s="37">
        <v>1</v>
      </c>
      <c r="BO7" s="37">
        <v>1</v>
      </c>
      <c r="BP7" s="37">
        <v>1</v>
      </c>
      <c r="BQ7" s="37">
        <v>1</v>
      </c>
      <c r="BR7" s="37">
        <v>2</v>
      </c>
      <c r="BS7" s="37">
        <v>1</v>
      </c>
      <c r="BT7" s="37">
        <v>1</v>
      </c>
      <c r="BU7" s="37">
        <v>1</v>
      </c>
      <c r="BV7" s="37">
        <v>1</v>
      </c>
      <c r="BW7" s="37">
        <v>1</v>
      </c>
      <c r="BX7" s="37">
        <v>1</v>
      </c>
      <c r="BY7" s="37">
        <v>1</v>
      </c>
      <c r="BZ7" s="37">
        <v>1</v>
      </c>
      <c r="CA7" s="37">
        <v>1</v>
      </c>
      <c r="CB7" s="37">
        <v>1</v>
      </c>
      <c r="CC7" s="37">
        <v>1</v>
      </c>
      <c r="CD7" s="37">
        <v>1</v>
      </c>
      <c r="CE7" s="37">
        <v>1</v>
      </c>
      <c r="CF7" s="37">
        <v>1</v>
      </c>
      <c r="CG7" s="37">
        <v>2</v>
      </c>
      <c r="CI7" s="50" t="s">
        <v>22</v>
      </c>
      <c r="CJ7" s="50"/>
    </row>
    <row r="8" spans="1:88" x14ac:dyDescent="0.2">
      <c r="A8" s="38">
        <v>1</v>
      </c>
      <c r="B8" s="67">
        <v>80</v>
      </c>
      <c r="C8" s="47">
        <v>10047309712</v>
      </c>
      <c r="D8" s="48" t="s">
        <v>60</v>
      </c>
      <c r="E8" s="48" t="s">
        <v>50</v>
      </c>
      <c r="F8" s="47">
        <v>2004</v>
      </c>
      <c r="G8" s="47" t="s">
        <v>57</v>
      </c>
      <c r="H8" s="3">
        <f>IFERROR(J8+BI8+BK8+BM8,-1000)</f>
        <v>156</v>
      </c>
      <c r="I8" s="4">
        <v>1</v>
      </c>
      <c r="J8" s="4">
        <f>IF(ISNUMBER(I8),IF(I8&lt;21,40-(I8-1)*2,1),I8)</f>
        <v>40</v>
      </c>
      <c r="K8" s="5">
        <f>RANK(M8,$M$8:$M$25,1)</f>
        <v>1</v>
      </c>
      <c r="L8" s="5">
        <v>1</v>
      </c>
      <c r="M8" s="5">
        <f>N8+L8/10</f>
        <v>1.1000000000000001</v>
      </c>
      <c r="N8" s="5">
        <f>RANK(O8,$O$8:$O$25,0)</f>
        <v>1</v>
      </c>
      <c r="O8" s="5">
        <f>SUM(P8:BH8)</f>
        <v>8</v>
      </c>
      <c r="P8" s="7" t="str">
        <f>IF(P$5=$B8,1,"")</f>
        <v/>
      </c>
      <c r="Q8" s="7" t="str">
        <f>IF(Q$5=$B8,1,"")</f>
        <v/>
      </c>
      <c r="R8" s="7">
        <f>IF(R$5=$B8,1,"")</f>
        <v>1</v>
      </c>
      <c r="S8" s="7">
        <f>IF(S$5=$B8,1,"")</f>
        <v>1</v>
      </c>
      <c r="T8" s="7">
        <f>IF(T$5=$B8,1,"")</f>
        <v>1</v>
      </c>
      <c r="U8" s="7">
        <f>IF(U$5=$B8,1,"")</f>
        <v>1</v>
      </c>
      <c r="V8" s="7">
        <f>IF(V$5=$B8,1,"")</f>
        <v>1</v>
      </c>
      <c r="W8" s="7">
        <f>IF(W$5=$B8,1,"")</f>
        <v>1</v>
      </c>
      <c r="X8" s="7">
        <f>IF(X$5=$B8,1,"")</f>
        <v>1</v>
      </c>
      <c r="Y8" s="7">
        <f>IF(Y$5=$B8,1,"")</f>
        <v>1</v>
      </c>
      <c r="Z8" s="7" t="str">
        <f>IF(Z$5=$B8,1,"")</f>
        <v/>
      </c>
      <c r="AA8" s="7" t="str">
        <f>IF(AA$5=$B8,1,"")</f>
        <v/>
      </c>
      <c r="AB8" s="7" t="str">
        <f>IF(AB$5=$B8,1,"")</f>
        <v/>
      </c>
      <c r="AC8" s="7" t="str">
        <f>IF(AC$5=$B8,1,"")</f>
        <v/>
      </c>
      <c r="AD8" s="7" t="str">
        <f>IF(AD$5=$B8,1,"")</f>
        <v/>
      </c>
      <c r="AE8" s="7" t="str">
        <f>IF(AE$5=$B8,1,"")</f>
        <v/>
      </c>
      <c r="AF8" s="7" t="str">
        <f>IF(AF$5=$B8,1,"")</f>
        <v/>
      </c>
      <c r="AG8" s="7" t="str">
        <f>IF(AG$5=$B8,1,"")</f>
        <v/>
      </c>
      <c r="AH8" s="7" t="str">
        <f>IF(AH$5=$B8,1,"")</f>
        <v/>
      </c>
      <c r="AI8" s="7" t="str">
        <f>IF(AI$5=$B8,1,"")</f>
        <v/>
      </c>
      <c r="AJ8" s="7" t="str">
        <f>IF(AJ$5=$B8,1,"")</f>
        <v/>
      </c>
      <c r="AK8" s="7" t="str">
        <f>IF(AK$5=$B8,1,"")</f>
        <v/>
      </c>
      <c r="AL8" s="7" t="str">
        <f>IF(AL$5=$B8,1,"")</f>
        <v/>
      </c>
      <c r="AM8" s="7" t="str">
        <f>IF(AM$5=$B8,1,"")</f>
        <v/>
      </c>
      <c r="AN8" s="7" t="str">
        <f>IF(AN$5=$B8,1,"")</f>
        <v/>
      </c>
      <c r="AO8" s="7" t="str">
        <f>IF(AO$5=$B8,1,"")</f>
        <v/>
      </c>
      <c r="AP8" s="7" t="str">
        <f>IF(AP$5=$B8,1,"")</f>
        <v/>
      </c>
      <c r="AQ8" s="7" t="str">
        <f>IF(AQ$5=$B8,1,"")</f>
        <v/>
      </c>
      <c r="AR8" s="7" t="str">
        <f>IF(AR$5=$B8,1,"")</f>
        <v/>
      </c>
      <c r="AS8" s="7" t="str">
        <f>IF(AS$5=$B8,1,"")</f>
        <v/>
      </c>
      <c r="AT8" s="7" t="str">
        <f>IF(AT$5=$B8,1,"")</f>
        <v/>
      </c>
      <c r="AU8" s="7" t="str">
        <f>IF(AU$5=$B8,1,"")</f>
        <v/>
      </c>
      <c r="AV8" s="7" t="str">
        <f>IF(AV$5=$B8,1,"")</f>
        <v/>
      </c>
      <c r="AW8" s="7" t="str">
        <f>IF(AW$5=$B8,1,"")</f>
        <v/>
      </c>
      <c r="AX8" s="7" t="str">
        <f>IF(AX$5=$B8,1,"")</f>
        <v/>
      </c>
      <c r="AY8" s="7" t="str">
        <f>IF(AY$5=$B8,1,"")</f>
        <v/>
      </c>
      <c r="AZ8" s="7" t="str">
        <f>IF(AZ$5=$B8,1,"")</f>
        <v/>
      </c>
      <c r="BA8" s="7" t="str">
        <f>IF(BA$5=$B8,1,"")</f>
        <v/>
      </c>
      <c r="BB8" s="7" t="str">
        <f>IF(BB$5=$B8,1,"")</f>
        <v/>
      </c>
      <c r="BC8" s="7" t="str">
        <f>IF(BC$5=$B8,1,"")</f>
        <v/>
      </c>
      <c r="BD8" s="7" t="str">
        <f>IF(BD$5=$B8,1,"")</f>
        <v/>
      </c>
      <c r="BE8" s="7" t="str">
        <f>IF(BE$5=$B8,1,"")</f>
        <v/>
      </c>
      <c r="BF8" s="7" t="str">
        <f>IF(BF$5=$B8,1,"")</f>
        <v/>
      </c>
      <c r="BG8" s="7" t="str">
        <f>IF(BG$5=$B8,1,"")</f>
        <v/>
      </c>
      <c r="BH8" s="7" t="str">
        <f>IF(BH$5=$B8,1,"")</f>
        <v/>
      </c>
      <c r="BI8" s="5">
        <f>IF(ISNUMBER(K8),IF(K8&lt;21,40-(K8-1)*2,1),K8)</f>
        <v>40</v>
      </c>
      <c r="BJ8" s="6">
        <v>1</v>
      </c>
      <c r="BK8" s="6">
        <f>IF(ISNUMBER(BJ8),IF(BJ8&gt;20,1,40-(BJ8-1)*2),BJ8)</f>
        <v>40</v>
      </c>
      <c r="BL8" s="23">
        <v>1</v>
      </c>
      <c r="BM8" s="24">
        <f>IFERROR(SUM(BN8:CG8)+BL8*20,BL8)</f>
        <v>36</v>
      </c>
      <c r="BN8" s="8" t="str">
        <f>IFERROR(VLOOKUP($B8,BN$2:$CH$5,MAX($BN$6:$CG$6)+2-BN$6,0)*BN$7,"")</f>
        <v/>
      </c>
      <c r="BO8" s="8">
        <f>IFERROR(VLOOKUP($B8,BO$2:$CH$5,MAX($BN$6:$CG$6)+2-BO$6,0)*BO$7,"")</f>
        <v>3</v>
      </c>
      <c r="BP8" s="8">
        <f>IFERROR(VLOOKUP($B8,BP$2:$CH$5,MAX($BN$6:$CG$6)+2-BP$6,0)*BP$7,"")</f>
        <v>3</v>
      </c>
      <c r="BQ8" s="8" t="str">
        <f>IFERROR(VLOOKUP($B8,BQ$2:$CH$5,MAX($BN$6:$CG$6)+2-BQ$6,0)*BQ$7,"")</f>
        <v/>
      </c>
      <c r="BR8" s="8">
        <f>IFERROR(VLOOKUP($B8,BR$2:$CH$5,MAX($BN$6:$CG$6)+2-BR$6,0)*BR$7,"")</f>
        <v>10</v>
      </c>
      <c r="BS8" s="8" t="str">
        <f>IFERROR(VLOOKUP($B8,BS$2:$CH$5,MAX($BN$6:$CG$6)+2-BS$6,0)*BS$7,"")</f>
        <v/>
      </c>
      <c r="BT8" s="8" t="str">
        <f>IFERROR(VLOOKUP($B8,BT$2:$CH$5,MAX($BN$6:$CG$6)+2-BT$6,0)*BT$7,"")</f>
        <v/>
      </c>
      <c r="BU8" s="8" t="str">
        <f>IFERROR(VLOOKUP($B8,BU$2:$CH$5,MAX($BN$6:$CG$6)+2-BU$6,0)*BU$7,"")</f>
        <v/>
      </c>
      <c r="BV8" s="8" t="str">
        <f>IFERROR(VLOOKUP($B8,BV$2:$CH$5,MAX($BN$6:$CG$6)+2-BV$6,0)*BV$7,"")</f>
        <v/>
      </c>
      <c r="BW8" s="8" t="str">
        <f>IFERROR(VLOOKUP($B8,BW$2:$CH$5,MAX($BN$6:$CG$6)+2-BW$6,0)*BW$7,"")</f>
        <v/>
      </c>
      <c r="BX8" s="8" t="str">
        <f>IFERROR(VLOOKUP($B8,BX$2:$CH$5,MAX($BN$6:$CG$6)+2-BX$6,0)*BX$7,"")</f>
        <v/>
      </c>
      <c r="BY8" s="8" t="str">
        <f>IFERROR(VLOOKUP($B8,BY$2:$CH$5,MAX($BN$6:$CG$6)+2-BY$6,0)*BY$7,"")</f>
        <v/>
      </c>
      <c r="BZ8" s="8" t="str">
        <f>IFERROR(VLOOKUP($B8,BZ$2:$CH$5,MAX($BN$6:$CG$6)+2-BZ$6,0)*BZ$7,"")</f>
        <v/>
      </c>
      <c r="CA8" s="8" t="str">
        <f>IFERROR(VLOOKUP($B8,CA$2:$CH$5,MAX($BN$6:$CG$6)+2-CA$6,0)*CA$7,"")</f>
        <v/>
      </c>
      <c r="CB8" s="8" t="str">
        <f>IFERROR(VLOOKUP($B8,CB$2:$CH$5,MAX($BN$6:$CG$6)+2-CB$6,0)*CB$7,"")</f>
        <v/>
      </c>
      <c r="CC8" s="8" t="str">
        <f>IFERROR(VLOOKUP($B8,CC$2:$CH$5,MAX($BN$6:$CG$6)+2-CC$6,0)*CC$7,"")</f>
        <v/>
      </c>
      <c r="CD8" s="8" t="str">
        <f>IFERROR(VLOOKUP($B8,CD$2:$CH$5,MAX($BN$6:$CG$6)+2-CD$6,0)*CD$7,"")</f>
        <v/>
      </c>
      <c r="CE8" s="8" t="str">
        <f>IFERROR(VLOOKUP($B8,CE$2:$CH$5,MAX($BN$6:$CG$6)+2-CE$6,0)*CE$7,"")</f>
        <v/>
      </c>
      <c r="CF8" s="8" t="str">
        <f>IFERROR(VLOOKUP($B8,CF$2:$CH$5,MAX($BN$6:$CG$6)+2-CF$6,0)*CF$7,"")</f>
        <v/>
      </c>
      <c r="CG8" s="8" t="str">
        <f>IFERROR(VLOOKUP($B8,CG$2:$CH$5,MAX($BN$6:$CG$6)+2-CG$6,0)*CG$7,"")</f>
        <v/>
      </c>
      <c r="CI8" s="40">
        <v>1</v>
      </c>
      <c r="CJ8" s="41"/>
    </row>
    <row r="9" spans="1:88" x14ac:dyDescent="0.2">
      <c r="A9" s="38">
        <v>2</v>
      </c>
      <c r="B9" s="67">
        <v>79</v>
      </c>
      <c r="C9" s="47">
        <v>10047309914</v>
      </c>
      <c r="D9" s="48" t="s">
        <v>59</v>
      </c>
      <c r="E9" s="48" t="s">
        <v>50</v>
      </c>
      <c r="F9" s="47">
        <v>2004</v>
      </c>
      <c r="G9" s="47" t="s">
        <v>57</v>
      </c>
      <c r="H9" s="3">
        <f>IFERROR(J9+BI9+BK9+BM9,-1000)</f>
        <v>138</v>
      </c>
      <c r="I9" s="4">
        <v>5</v>
      </c>
      <c r="J9" s="4">
        <f>IF(ISNUMBER(I9),IF(I9&lt;21,40-(I9-1)*2,1),I9)</f>
        <v>32</v>
      </c>
      <c r="K9" s="5">
        <f>RANK(M9,$M$8:$M$25,1)</f>
        <v>4</v>
      </c>
      <c r="L9" s="5">
        <v>2</v>
      </c>
      <c r="M9" s="5">
        <f>N9+L9/10</f>
        <v>4.2</v>
      </c>
      <c r="N9" s="5">
        <f>RANK(O9,$O$8:$O$25,0)</f>
        <v>4</v>
      </c>
      <c r="O9" s="5">
        <f>SUM(P9:BH9)</f>
        <v>0</v>
      </c>
      <c r="P9" s="7" t="str">
        <f>IF(P$5=$B9,1,"")</f>
        <v/>
      </c>
      <c r="Q9" s="7" t="str">
        <f>IF(Q$5=$B9,1,"")</f>
        <v/>
      </c>
      <c r="R9" s="7" t="str">
        <f>IF(R$5=$B9,1,"")</f>
        <v/>
      </c>
      <c r="S9" s="7" t="str">
        <f>IF(S$5=$B9,1,"")</f>
        <v/>
      </c>
      <c r="T9" s="7" t="str">
        <f>IF(T$5=$B9,1,"")</f>
        <v/>
      </c>
      <c r="U9" s="7" t="str">
        <f>IF(U$5=$B9,1,"")</f>
        <v/>
      </c>
      <c r="V9" s="7" t="str">
        <f>IF(V$5=$B9,1,"")</f>
        <v/>
      </c>
      <c r="W9" s="7" t="str">
        <f>IF(W$5=$B9,1,"")</f>
        <v/>
      </c>
      <c r="X9" s="7" t="str">
        <f>IF(X$5=$B9,1,"")</f>
        <v/>
      </c>
      <c r="Y9" s="7" t="str">
        <f>IF(Y$5=$B9,1,"")</f>
        <v/>
      </c>
      <c r="Z9" s="7" t="str">
        <f>IF(Z$5=$B9,1,"")</f>
        <v/>
      </c>
      <c r="AA9" s="7" t="str">
        <f>IF(AA$5=$B9,1,"")</f>
        <v/>
      </c>
      <c r="AB9" s="7" t="str">
        <f>IF(AB$5=$B9,1,"")</f>
        <v/>
      </c>
      <c r="AC9" s="7" t="str">
        <f>IF(AC$5=$B9,1,"")</f>
        <v/>
      </c>
      <c r="AD9" s="7" t="str">
        <f>IF(AD$5=$B9,1,"")</f>
        <v/>
      </c>
      <c r="AE9" s="7" t="str">
        <f>IF(AE$5=$B9,1,"")</f>
        <v/>
      </c>
      <c r="AF9" s="7" t="str">
        <f>IF(AF$5=$B9,1,"")</f>
        <v/>
      </c>
      <c r="AG9" s="7" t="str">
        <f>IF(AG$5=$B9,1,"")</f>
        <v/>
      </c>
      <c r="AH9" s="7" t="str">
        <f>IF(AH$5=$B9,1,"")</f>
        <v/>
      </c>
      <c r="AI9" s="7" t="str">
        <f>IF(AI$5=$B9,1,"")</f>
        <v/>
      </c>
      <c r="AJ9" s="7" t="str">
        <f>IF(AJ$5=$B9,1,"")</f>
        <v/>
      </c>
      <c r="AK9" s="7" t="str">
        <f>IF(AK$5=$B9,1,"")</f>
        <v/>
      </c>
      <c r="AL9" s="7" t="str">
        <f>IF(AL$5=$B9,1,"")</f>
        <v/>
      </c>
      <c r="AM9" s="7" t="str">
        <f>IF(AM$5=$B9,1,"")</f>
        <v/>
      </c>
      <c r="AN9" s="7" t="str">
        <f>IF(AN$5=$B9,1,"")</f>
        <v/>
      </c>
      <c r="AO9" s="7" t="str">
        <f>IF(AO$5=$B9,1,"")</f>
        <v/>
      </c>
      <c r="AP9" s="7" t="str">
        <f>IF(AP$5=$B9,1,"")</f>
        <v/>
      </c>
      <c r="AQ9" s="7" t="str">
        <f>IF(AQ$5=$B9,1,"")</f>
        <v/>
      </c>
      <c r="AR9" s="7" t="str">
        <f>IF(AR$5=$B9,1,"")</f>
        <v/>
      </c>
      <c r="AS9" s="7" t="str">
        <f>IF(AS$5=$B9,1,"")</f>
        <v/>
      </c>
      <c r="AT9" s="7" t="str">
        <f>IF(AT$5=$B9,1,"")</f>
        <v/>
      </c>
      <c r="AU9" s="7" t="str">
        <f>IF(AU$5=$B9,1,"")</f>
        <v/>
      </c>
      <c r="AV9" s="7" t="str">
        <f>IF(AV$5=$B9,1,"")</f>
        <v/>
      </c>
      <c r="AW9" s="7" t="str">
        <f>IF(AW$5=$B9,1,"")</f>
        <v/>
      </c>
      <c r="AX9" s="7" t="str">
        <f>IF(AX$5=$B9,1,"")</f>
        <v/>
      </c>
      <c r="AY9" s="7" t="str">
        <f>IF(AY$5=$B9,1,"")</f>
        <v/>
      </c>
      <c r="AZ9" s="7" t="str">
        <f>IF(AZ$5=$B9,1,"")</f>
        <v/>
      </c>
      <c r="BA9" s="7" t="str">
        <f>IF(BA$5=$B9,1,"")</f>
        <v/>
      </c>
      <c r="BB9" s="7" t="str">
        <f>IF(BB$5=$B9,1,"")</f>
        <v/>
      </c>
      <c r="BC9" s="7" t="str">
        <f>IF(BC$5=$B9,1,"")</f>
        <v/>
      </c>
      <c r="BD9" s="7" t="str">
        <f>IF(BD$5=$B9,1,"")</f>
        <v/>
      </c>
      <c r="BE9" s="7" t="str">
        <f>IF(BE$5=$B9,1,"")</f>
        <v/>
      </c>
      <c r="BF9" s="7" t="str">
        <f>IF(BF$5=$B9,1,"")</f>
        <v/>
      </c>
      <c r="BG9" s="7" t="str">
        <f>IF(BG$5=$B9,1,"")</f>
        <v/>
      </c>
      <c r="BH9" s="7" t="str">
        <f>IF(BH$5=$B9,1,"")</f>
        <v/>
      </c>
      <c r="BI9" s="5">
        <f>IF(ISNUMBER(K9),IF(K9&lt;21,40-(K9-1)*2,1),K9)</f>
        <v>34</v>
      </c>
      <c r="BJ9" s="6">
        <v>3</v>
      </c>
      <c r="BK9" s="6">
        <f>IF(ISNUMBER(BJ9),IF(BJ9&gt;20,1,40-(BJ9-1)*2),BJ9)</f>
        <v>36</v>
      </c>
      <c r="BL9" s="23">
        <v>1</v>
      </c>
      <c r="BM9" s="24">
        <f>IFERROR(SUM(BN9:CG9)+BL9*20,BL9)</f>
        <v>36</v>
      </c>
      <c r="BN9" s="8" t="str">
        <f>IFERROR(VLOOKUP($B9,BN$2:$CH$5,MAX($BN$6:$CG$6)+2-BN$6,0)*BN$7,"")</f>
        <v/>
      </c>
      <c r="BO9" s="8">
        <f>IFERROR(VLOOKUP($B9,BO$2:$CH$5,MAX($BN$6:$CG$6)+2-BO$6,0)*BO$7,"")</f>
        <v>5</v>
      </c>
      <c r="BP9" s="8">
        <f>IFERROR(VLOOKUP($B9,BP$2:$CH$5,MAX($BN$6:$CG$6)+2-BP$6,0)*BP$7,"")</f>
        <v>5</v>
      </c>
      <c r="BQ9" s="8" t="str">
        <f>IFERROR(VLOOKUP($B9,BQ$2:$CH$5,MAX($BN$6:$CG$6)+2-BQ$6,0)*BQ$7,"")</f>
        <v/>
      </c>
      <c r="BR9" s="8">
        <f>IFERROR(VLOOKUP($B9,BR$2:$CH$5,MAX($BN$6:$CG$6)+2-BR$6,0)*BR$7,"")</f>
        <v>6</v>
      </c>
      <c r="BS9" s="8" t="str">
        <f>IFERROR(VLOOKUP($B9,BS$2:$CH$5,MAX($BN$6:$CG$6)+2-BS$6,0)*BS$7,"")</f>
        <v/>
      </c>
      <c r="BT9" s="8" t="str">
        <f>IFERROR(VLOOKUP($B9,BT$2:$CH$5,MAX($BN$6:$CG$6)+2-BT$6,0)*BT$7,"")</f>
        <v/>
      </c>
      <c r="BU9" s="8" t="str">
        <f>IFERROR(VLOOKUP($B9,BU$2:$CH$5,MAX($BN$6:$CG$6)+2-BU$6,0)*BU$7,"")</f>
        <v/>
      </c>
      <c r="BV9" s="8" t="str">
        <f>IFERROR(VLOOKUP($B9,BV$2:$CH$5,MAX($BN$6:$CG$6)+2-BV$6,0)*BV$7,"")</f>
        <v/>
      </c>
      <c r="BW9" s="8" t="str">
        <f>IFERROR(VLOOKUP($B9,BW$2:$CH$5,MAX($BN$6:$CG$6)+2-BW$6,0)*BW$7,"")</f>
        <v/>
      </c>
      <c r="BX9" s="8" t="str">
        <f>IFERROR(VLOOKUP($B9,BX$2:$CH$5,MAX($BN$6:$CG$6)+2-BX$6,0)*BX$7,"")</f>
        <v/>
      </c>
      <c r="BY9" s="8" t="str">
        <f>IFERROR(VLOOKUP($B9,BY$2:$CH$5,MAX($BN$6:$CG$6)+2-BY$6,0)*BY$7,"")</f>
        <v/>
      </c>
      <c r="BZ9" s="8" t="str">
        <f>IFERROR(VLOOKUP($B9,BZ$2:$CH$5,MAX($BN$6:$CG$6)+2-BZ$6,0)*BZ$7,"")</f>
        <v/>
      </c>
      <c r="CA9" s="8" t="str">
        <f>IFERROR(VLOOKUP($B9,CA$2:$CH$5,MAX($BN$6:$CG$6)+2-CA$6,0)*CA$7,"")</f>
        <v/>
      </c>
      <c r="CB9" s="8" t="str">
        <f>IFERROR(VLOOKUP($B9,CB$2:$CH$5,MAX($BN$6:$CG$6)+2-CB$6,0)*CB$7,"")</f>
        <v/>
      </c>
      <c r="CC9" s="8" t="str">
        <f>IFERROR(VLOOKUP($B9,CC$2:$CH$5,MAX($BN$6:$CG$6)+2-CC$6,0)*CC$7,"")</f>
        <v/>
      </c>
      <c r="CD9" s="8" t="str">
        <f>IFERROR(VLOOKUP($B9,CD$2:$CH$5,MAX($BN$6:$CG$6)+2-CD$6,0)*CD$7,"")</f>
        <v/>
      </c>
      <c r="CE9" s="8" t="str">
        <f>IFERROR(VLOOKUP($B9,CE$2:$CH$5,MAX($BN$6:$CG$6)+2-CE$6,0)*CE$7,"")</f>
        <v/>
      </c>
      <c r="CF9" s="8" t="str">
        <f>IFERROR(VLOOKUP($B9,CF$2:$CH$5,MAX($BN$6:$CG$6)+2-CF$6,0)*CF$7,"")</f>
        <v/>
      </c>
      <c r="CG9" s="8" t="str">
        <f>IFERROR(VLOOKUP($B9,CG$2:$CH$5,MAX($BN$6:$CG$6)+2-CG$6,0)*CG$7,"")</f>
        <v/>
      </c>
      <c r="CI9" s="40">
        <v>2</v>
      </c>
      <c r="CJ9" s="41"/>
    </row>
    <row r="10" spans="1:88" x14ac:dyDescent="0.2">
      <c r="A10" s="38">
        <v>3</v>
      </c>
      <c r="B10" s="67">
        <v>134</v>
      </c>
      <c r="C10" s="47">
        <v>10047208769</v>
      </c>
      <c r="D10" s="46" t="s">
        <v>63</v>
      </c>
      <c r="E10" s="48" t="s">
        <v>49</v>
      </c>
      <c r="F10" s="45">
        <v>2003</v>
      </c>
      <c r="G10" s="45" t="s">
        <v>57</v>
      </c>
      <c r="H10" s="3">
        <f>IFERROR(J10+BI10+BK10+BM10,-1000)</f>
        <v>112</v>
      </c>
      <c r="I10" s="4">
        <v>4</v>
      </c>
      <c r="J10" s="4">
        <f>IF(ISNUMBER(I10),IF(I10&lt;21,40-(I10-1)*2,1),I10)</f>
        <v>34</v>
      </c>
      <c r="K10" s="5">
        <f>RANK(M10,$M$8:$M$25,1)</f>
        <v>2</v>
      </c>
      <c r="L10" s="5">
        <v>9</v>
      </c>
      <c r="M10" s="5">
        <f>N10+L10/10</f>
        <v>2.9</v>
      </c>
      <c r="N10" s="5">
        <f>RANK(O10,$O$8:$O$25,0)</f>
        <v>2</v>
      </c>
      <c r="O10" s="5">
        <f>SUM(P10:BH10)</f>
        <v>1</v>
      </c>
      <c r="P10" s="7" t="str">
        <f>IF(P$5=$B10,1,"")</f>
        <v/>
      </c>
      <c r="Q10" s="7">
        <f>IF(Q$5=$B10,1,"")</f>
        <v>1</v>
      </c>
      <c r="R10" s="7" t="str">
        <f>IF(R$5=$B10,1,"")</f>
        <v/>
      </c>
      <c r="S10" s="7" t="str">
        <f>IF(S$5=$B10,1,"")</f>
        <v/>
      </c>
      <c r="T10" s="7" t="str">
        <f>IF(T$5=$B10,1,"")</f>
        <v/>
      </c>
      <c r="U10" s="7" t="str">
        <f>IF(U$5=$B10,1,"")</f>
        <v/>
      </c>
      <c r="V10" s="7" t="str">
        <f>IF(V$5=$B10,1,"")</f>
        <v/>
      </c>
      <c r="W10" s="7" t="str">
        <f>IF(W$5=$B10,1,"")</f>
        <v/>
      </c>
      <c r="X10" s="7" t="str">
        <f>IF(X$5=$B10,1,"")</f>
        <v/>
      </c>
      <c r="Y10" s="7" t="str">
        <f>IF(Y$5=$B10,1,"")</f>
        <v/>
      </c>
      <c r="Z10" s="7" t="str">
        <f>IF(Z$5=$B10,1,"")</f>
        <v/>
      </c>
      <c r="AA10" s="7" t="str">
        <f>IF(AA$5=$B10,1,"")</f>
        <v/>
      </c>
      <c r="AB10" s="7" t="str">
        <f>IF(AB$5=$B10,1,"")</f>
        <v/>
      </c>
      <c r="AC10" s="7" t="str">
        <f>IF(AC$5=$B10,1,"")</f>
        <v/>
      </c>
      <c r="AD10" s="7" t="str">
        <f>IF(AD$5=$B10,1,"")</f>
        <v/>
      </c>
      <c r="AE10" s="7" t="str">
        <f>IF(AE$5=$B10,1,"")</f>
        <v/>
      </c>
      <c r="AF10" s="7" t="str">
        <f>IF(AF$5=$B10,1,"")</f>
        <v/>
      </c>
      <c r="AG10" s="7" t="str">
        <f>IF(AG$5=$B10,1,"")</f>
        <v/>
      </c>
      <c r="AH10" s="7" t="str">
        <f>IF(AH$5=$B10,1,"")</f>
        <v/>
      </c>
      <c r="AI10" s="7" t="str">
        <f>IF(AI$5=$B10,1,"")</f>
        <v/>
      </c>
      <c r="AJ10" s="7" t="str">
        <f>IF(AJ$5=$B10,1,"")</f>
        <v/>
      </c>
      <c r="AK10" s="7" t="str">
        <f>IF(AK$5=$B10,1,"")</f>
        <v/>
      </c>
      <c r="AL10" s="7" t="str">
        <f>IF(AL$5=$B10,1,"")</f>
        <v/>
      </c>
      <c r="AM10" s="7" t="str">
        <f>IF(AM$5=$B10,1,"")</f>
        <v/>
      </c>
      <c r="AN10" s="7" t="str">
        <f>IF(AN$5=$B10,1,"")</f>
        <v/>
      </c>
      <c r="AO10" s="7" t="str">
        <f>IF(AO$5=$B10,1,"")</f>
        <v/>
      </c>
      <c r="AP10" s="7" t="str">
        <f>IF(AP$5=$B10,1,"")</f>
        <v/>
      </c>
      <c r="AQ10" s="7" t="str">
        <f>IF(AQ$5=$B10,1,"")</f>
        <v/>
      </c>
      <c r="AR10" s="7" t="str">
        <f>IF(AR$5=$B10,1,"")</f>
        <v/>
      </c>
      <c r="AS10" s="7" t="str">
        <f>IF(AS$5=$B10,1,"")</f>
        <v/>
      </c>
      <c r="AT10" s="7" t="str">
        <f>IF(AT$5=$B10,1,"")</f>
        <v/>
      </c>
      <c r="AU10" s="7" t="str">
        <f>IF(AU$5=$B10,1,"")</f>
        <v/>
      </c>
      <c r="AV10" s="7" t="str">
        <f>IF(AV$5=$B10,1,"")</f>
        <v/>
      </c>
      <c r="AW10" s="7" t="str">
        <f>IF(AW$5=$B10,1,"")</f>
        <v/>
      </c>
      <c r="AX10" s="7" t="str">
        <f>IF(AX$5=$B10,1,"")</f>
        <v/>
      </c>
      <c r="AY10" s="7" t="str">
        <f>IF(AY$5=$B10,1,"")</f>
        <v/>
      </c>
      <c r="AZ10" s="7" t="str">
        <f>IF(AZ$5=$B10,1,"")</f>
        <v/>
      </c>
      <c r="BA10" s="7" t="str">
        <f>IF(BA$5=$B10,1,"")</f>
        <v/>
      </c>
      <c r="BB10" s="7" t="str">
        <f>IF(BB$5=$B10,1,"")</f>
        <v/>
      </c>
      <c r="BC10" s="7" t="str">
        <f>IF(BC$5=$B10,1,"")</f>
        <v/>
      </c>
      <c r="BD10" s="7" t="str">
        <f>IF(BD$5=$B10,1,"")</f>
        <v/>
      </c>
      <c r="BE10" s="7" t="str">
        <f>IF(BE$5=$B10,1,"")</f>
        <v/>
      </c>
      <c r="BF10" s="7" t="str">
        <f>IF(BF$5=$B10,1,"")</f>
        <v/>
      </c>
      <c r="BG10" s="7" t="str">
        <f>IF(BG$5=$B10,1,"")</f>
        <v/>
      </c>
      <c r="BH10" s="7" t="str">
        <f>IF(BH$5=$B10,1,"")</f>
        <v/>
      </c>
      <c r="BI10" s="5">
        <f>IF(ISNUMBER(K10),IF(K10&lt;21,40-(K10-1)*2,1),K10)</f>
        <v>38</v>
      </c>
      <c r="BJ10" s="6">
        <v>2</v>
      </c>
      <c r="BK10" s="6">
        <f>IF(ISNUMBER(BJ10),IF(BJ10&gt;20,1,40-(BJ10-1)*2),BJ10)</f>
        <v>38</v>
      </c>
      <c r="BL10" s="23"/>
      <c r="BM10" s="24">
        <f>IFERROR(SUM(BN10:CG10)+BL10*20,BL10)</f>
        <v>2</v>
      </c>
      <c r="BN10" s="8" t="str">
        <f>IFERROR(VLOOKUP($B10,BN$2:$CH$5,MAX($BN$6:$CG$6)+2-BN$6,0)*BN$7,"")</f>
        <v/>
      </c>
      <c r="BO10" s="8" t="str">
        <f>IFERROR(VLOOKUP($B10,BO$2:$CH$5,MAX($BN$6:$CG$6)+2-BO$6,0)*BO$7,"")</f>
        <v/>
      </c>
      <c r="BP10" s="8" t="str">
        <f>IFERROR(VLOOKUP($B10,BP$2:$CH$5,MAX($BN$6:$CG$6)+2-BP$6,0)*BP$7,"")</f>
        <v/>
      </c>
      <c r="BQ10" s="8">
        <f>IFERROR(VLOOKUP($B10,BQ$2:$CH$5,MAX($BN$6:$CG$6)+2-BQ$6,0)*BQ$7,"")</f>
        <v>2</v>
      </c>
      <c r="BR10" s="8" t="str">
        <f>IFERROR(VLOOKUP($B10,BR$2:$CH$5,MAX($BN$6:$CG$6)+2-BR$6,0)*BR$7,"")</f>
        <v/>
      </c>
      <c r="BS10" s="8" t="str">
        <f>IFERROR(VLOOKUP($B10,BS$2:$CH$5,MAX($BN$6:$CG$6)+2-BS$6,0)*BS$7,"")</f>
        <v/>
      </c>
      <c r="BT10" s="8" t="str">
        <f>IFERROR(VLOOKUP($B10,BT$2:$CH$5,MAX($BN$6:$CG$6)+2-BT$6,0)*BT$7,"")</f>
        <v/>
      </c>
      <c r="BU10" s="8" t="str">
        <f>IFERROR(VLOOKUP($B10,BU$2:$CH$5,MAX($BN$6:$CG$6)+2-BU$6,0)*BU$7,"")</f>
        <v/>
      </c>
      <c r="BV10" s="8" t="str">
        <f>IFERROR(VLOOKUP($B10,BV$2:$CH$5,MAX($BN$6:$CG$6)+2-BV$6,0)*BV$7,"")</f>
        <v/>
      </c>
      <c r="BW10" s="8" t="str">
        <f>IFERROR(VLOOKUP($B10,BW$2:$CH$5,MAX($BN$6:$CG$6)+2-BW$6,0)*BW$7,"")</f>
        <v/>
      </c>
      <c r="BX10" s="8" t="str">
        <f>IFERROR(VLOOKUP($B10,BX$2:$CH$5,MAX($BN$6:$CG$6)+2-BX$6,0)*BX$7,"")</f>
        <v/>
      </c>
      <c r="BY10" s="8" t="str">
        <f>IFERROR(VLOOKUP($B10,BY$2:$CH$5,MAX($BN$6:$CG$6)+2-BY$6,0)*BY$7,"")</f>
        <v/>
      </c>
      <c r="BZ10" s="8" t="str">
        <f>IFERROR(VLOOKUP($B10,BZ$2:$CH$5,MAX($BN$6:$CG$6)+2-BZ$6,0)*BZ$7,"")</f>
        <v/>
      </c>
      <c r="CA10" s="8" t="str">
        <f>IFERROR(VLOOKUP($B10,CA$2:$CH$5,MAX($BN$6:$CG$6)+2-CA$6,0)*CA$7,"")</f>
        <v/>
      </c>
      <c r="CB10" s="8" t="str">
        <f>IFERROR(VLOOKUP($B10,CB$2:$CH$5,MAX($BN$6:$CG$6)+2-CB$6,0)*CB$7,"")</f>
        <v/>
      </c>
      <c r="CC10" s="8" t="str">
        <f>IFERROR(VLOOKUP($B10,CC$2:$CH$5,MAX($BN$6:$CG$6)+2-CC$6,0)*CC$7,"")</f>
        <v/>
      </c>
      <c r="CD10" s="8" t="str">
        <f>IFERROR(VLOOKUP($B10,CD$2:$CH$5,MAX($BN$6:$CG$6)+2-CD$6,0)*CD$7,"")</f>
        <v/>
      </c>
      <c r="CE10" s="8" t="str">
        <f>IFERROR(VLOOKUP($B10,CE$2:$CH$5,MAX($BN$6:$CG$6)+2-CE$6,0)*CE$7,"")</f>
        <v/>
      </c>
      <c r="CF10" s="8" t="str">
        <f>IFERROR(VLOOKUP($B10,CF$2:$CH$5,MAX($BN$6:$CG$6)+2-CF$6,0)*CF$7,"")</f>
        <v/>
      </c>
      <c r="CG10" s="8" t="str">
        <f>IFERROR(VLOOKUP($B10,CG$2:$CH$5,MAX($BN$6:$CG$6)+2-CG$6,0)*CG$7,"")</f>
        <v/>
      </c>
      <c r="CI10" s="40">
        <v>3</v>
      </c>
      <c r="CJ10" s="41"/>
    </row>
    <row r="11" spans="1:88" x14ac:dyDescent="0.2">
      <c r="A11" s="38">
        <v>4</v>
      </c>
      <c r="B11" s="67">
        <v>54</v>
      </c>
      <c r="C11" s="47">
        <v>10047388726</v>
      </c>
      <c r="D11" s="48" t="s">
        <v>74</v>
      </c>
      <c r="E11" s="48" t="s">
        <v>50</v>
      </c>
      <c r="F11" s="47">
        <v>2006</v>
      </c>
      <c r="G11" s="47" t="s">
        <v>70</v>
      </c>
      <c r="H11" s="3">
        <f>IFERROR(J11+BI11+BK11+BM11,-1000)</f>
        <v>97</v>
      </c>
      <c r="I11" s="4">
        <v>3</v>
      </c>
      <c r="J11" s="4">
        <f>IF(ISNUMBER(I11),IF(I11&lt;21,40-(I11-1)*2,1),I11)</f>
        <v>36</v>
      </c>
      <c r="K11" s="5">
        <f>RANK(M11,$M$8:$M$25,1)</f>
        <v>6</v>
      </c>
      <c r="L11" s="5">
        <v>4</v>
      </c>
      <c r="M11" s="5">
        <f>N11+L11/10</f>
        <v>4.4000000000000004</v>
      </c>
      <c r="N11" s="5">
        <f>RANK(O11,$O$8:$O$25,0)</f>
        <v>4</v>
      </c>
      <c r="O11" s="5">
        <f>SUM(P11:BH11)</f>
        <v>0</v>
      </c>
      <c r="P11" s="7" t="str">
        <f>IF(P$5=$B11,1,"")</f>
        <v/>
      </c>
      <c r="Q11" s="7" t="str">
        <f>IF(Q$5=$B11,1,"")</f>
        <v/>
      </c>
      <c r="R11" s="7" t="str">
        <f>IF(R$5=$B11,1,"")</f>
        <v/>
      </c>
      <c r="S11" s="7" t="str">
        <f>IF(S$5=$B11,1,"")</f>
        <v/>
      </c>
      <c r="T11" s="7" t="str">
        <f>IF(T$5=$B11,1,"")</f>
        <v/>
      </c>
      <c r="U11" s="7" t="str">
        <f>IF(U$5=$B11,1,"")</f>
        <v/>
      </c>
      <c r="V11" s="7" t="str">
        <f>IF(V$5=$B11,1,"")</f>
        <v/>
      </c>
      <c r="W11" s="7" t="str">
        <f>IF(W$5=$B11,1,"")</f>
        <v/>
      </c>
      <c r="X11" s="7" t="str">
        <f>IF(X$5=$B11,1,"")</f>
        <v/>
      </c>
      <c r="Y11" s="7" t="str">
        <f>IF(Y$5=$B11,1,"")</f>
        <v/>
      </c>
      <c r="Z11" s="7" t="str">
        <f>IF(Z$5=$B11,1,"")</f>
        <v/>
      </c>
      <c r="AA11" s="7" t="str">
        <f>IF(AA$5=$B11,1,"")</f>
        <v/>
      </c>
      <c r="AB11" s="7" t="str">
        <f>IF(AB$5=$B11,1,"")</f>
        <v/>
      </c>
      <c r="AC11" s="7" t="str">
        <f>IF(AC$5=$B11,1,"")</f>
        <v/>
      </c>
      <c r="AD11" s="7" t="str">
        <f>IF(AD$5=$B11,1,"")</f>
        <v/>
      </c>
      <c r="AE11" s="7" t="str">
        <f>IF(AE$5=$B11,1,"")</f>
        <v/>
      </c>
      <c r="AF11" s="7" t="str">
        <f>IF(AF$5=$B11,1,"")</f>
        <v/>
      </c>
      <c r="AG11" s="7" t="str">
        <f>IF(AG$5=$B11,1,"")</f>
        <v/>
      </c>
      <c r="AH11" s="7" t="str">
        <f>IF(AH$5=$B11,1,"")</f>
        <v/>
      </c>
      <c r="AI11" s="7" t="str">
        <f>IF(AI$5=$B11,1,"")</f>
        <v/>
      </c>
      <c r="AJ11" s="7" t="str">
        <f>IF(AJ$5=$B11,1,"")</f>
        <v/>
      </c>
      <c r="AK11" s="7" t="str">
        <f>IF(AK$5=$B11,1,"")</f>
        <v/>
      </c>
      <c r="AL11" s="7" t="str">
        <f>IF(AL$5=$B11,1,"")</f>
        <v/>
      </c>
      <c r="AM11" s="7" t="str">
        <f>IF(AM$5=$B11,1,"")</f>
        <v/>
      </c>
      <c r="AN11" s="7" t="str">
        <f>IF(AN$5=$B11,1,"")</f>
        <v/>
      </c>
      <c r="AO11" s="7" t="str">
        <f>IF(AO$5=$B11,1,"")</f>
        <v/>
      </c>
      <c r="AP11" s="7" t="str">
        <f>IF(AP$5=$B11,1,"")</f>
        <v/>
      </c>
      <c r="AQ11" s="7" t="str">
        <f>IF(AQ$5=$B11,1,"")</f>
        <v/>
      </c>
      <c r="AR11" s="7" t="str">
        <f>IF(AR$5=$B11,1,"")</f>
        <v/>
      </c>
      <c r="AS11" s="7" t="str">
        <f>IF(AS$5=$B11,1,"")</f>
        <v/>
      </c>
      <c r="AT11" s="7" t="str">
        <f>IF(AT$5=$B11,1,"")</f>
        <v/>
      </c>
      <c r="AU11" s="7" t="str">
        <f>IF(AU$5=$B11,1,"")</f>
        <v/>
      </c>
      <c r="AV11" s="7" t="str">
        <f>IF(AV$5=$B11,1,"")</f>
        <v/>
      </c>
      <c r="AW11" s="7" t="str">
        <f>IF(AW$5=$B11,1,"")</f>
        <v/>
      </c>
      <c r="AX11" s="7" t="str">
        <f>IF(AX$5=$B11,1,"")</f>
        <v/>
      </c>
      <c r="AY11" s="7" t="str">
        <f>IF(AY$5=$B11,1,"")</f>
        <v/>
      </c>
      <c r="AZ11" s="7" t="str">
        <f>IF(AZ$5=$B11,1,"")</f>
        <v/>
      </c>
      <c r="BA11" s="7" t="str">
        <f>IF(BA$5=$B11,1,"")</f>
        <v/>
      </c>
      <c r="BB11" s="7" t="str">
        <f>IF(BB$5=$B11,1,"")</f>
        <v/>
      </c>
      <c r="BC11" s="7" t="str">
        <f>IF(BC$5=$B11,1,"")</f>
        <v/>
      </c>
      <c r="BD11" s="7" t="str">
        <f>IF(BD$5=$B11,1,"")</f>
        <v/>
      </c>
      <c r="BE11" s="7" t="str">
        <f>IF(BE$5=$B11,1,"")</f>
        <v/>
      </c>
      <c r="BF11" s="7" t="str">
        <f>IF(BF$5=$B11,1,"")</f>
        <v/>
      </c>
      <c r="BG11" s="7" t="str">
        <f>IF(BG$5=$B11,1,"")</f>
        <v/>
      </c>
      <c r="BH11" s="7" t="str">
        <f>IF(BH$5=$B11,1,"")</f>
        <v/>
      </c>
      <c r="BI11" s="5">
        <f>IF(ISNUMBER(K11),IF(K11&lt;21,40-(K11-1)*2,1),K11)</f>
        <v>30</v>
      </c>
      <c r="BJ11" s="6">
        <v>9</v>
      </c>
      <c r="BK11" s="6">
        <f>IF(ISNUMBER(BJ11),IF(BJ11&gt;20,1,40-(BJ11-1)*2),BJ11)</f>
        <v>24</v>
      </c>
      <c r="BL11" s="23"/>
      <c r="BM11" s="24">
        <f>IFERROR(SUM(BN11:CG11)+BL11*20,BL11)</f>
        <v>7</v>
      </c>
      <c r="BN11" s="8">
        <f>IFERROR(VLOOKUP($B11,BN$2:$CH$5,MAX($BN$6:$CG$6)+2-BN$6,0)*BN$7,"")</f>
        <v>1</v>
      </c>
      <c r="BO11" s="8">
        <f>IFERROR(VLOOKUP($B11,BO$2:$CH$5,MAX($BN$6:$CG$6)+2-BO$6,0)*BO$7,"")</f>
        <v>1</v>
      </c>
      <c r="BP11" s="8" t="str">
        <f>IFERROR(VLOOKUP($B11,BP$2:$CH$5,MAX($BN$6:$CG$6)+2-BP$6,0)*BP$7,"")</f>
        <v/>
      </c>
      <c r="BQ11" s="8">
        <f>IFERROR(VLOOKUP($B11,BQ$2:$CH$5,MAX($BN$6:$CG$6)+2-BQ$6,0)*BQ$7,"")</f>
        <v>5</v>
      </c>
      <c r="BR11" s="8" t="str">
        <f>IFERROR(VLOOKUP($B11,BR$2:$CH$5,MAX($BN$6:$CG$6)+2-BR$6,0)*BR$7,"")</f>
        <v/>
      </c>
      <c r="BS11" s="8" t="str">
        <f>IFERROR(VLOOKUP($B11,BS$2:$CH$5,MAX($BN$6:$CG$6)+2-BS$6,0)*BS$7,"")</f>
        <v/>
      </c>
      <c r="BT11" s="8" t="str">
        <f>IFERROR(VLOOKUP($B11,BT$2:$CH$5,MAX($BN$6:$CG$6)+2-BT$6,0)*BT$7,"")</f>
        <v/>
      </c>
      <c r="BU11" s="8" t="str">
        <f>IFERROR(VLOOKUP($B11,BU$2:$CH$5,MAX($BN$6:$CG$6)+2-BU$6,0)*BU$7,"")</f>
        <v/>
      </c>
      <c r="BV11" s="8" t="str">
        <f>IFERROR(VLOOKUP($B11,BV$2:$CH$5,MAX($BN$6:$CG$6)+2-BV$6,0)*BV$7,"")</f>
        <v/>
      </c>
      <c r="BW11" s="8" t="str">
        <f>IFERROR(VLOOKUP($B11,BW$2:$CH$5,MAX($BN$6:$CG$6)+2-BW$6,0)*BW$7,"")</f>
        <v/>
      </c>
      <c r="BX11" s="8" t="str">
        <f>IFERROR(VLOOKUP($B11,BX$2:$CH$5,MAX($BN$6:$CG$6)+2-BX$6,0)*BX$7,"")</f>
        <v/>
      </c>
      <c r="BY11" s="8" t="str">
        <f>IFERROR(VLOOKUP($B11,BY$2:$CH$5,MAX($BN$6:$CG$6)+2-BY$6,0)*BY$7,"")</f>
        <v/>
      </c>
      <c r="BZ11" s="8" t="str">
        <f>IFERROR(VLOOKUP($B11,BZ$2:$CH$5,MAX($BN$6:$CG$6)+2-BZ$6,0)*BZ$7,"")</f>
        <v/>
      </c>
      <c r="CA11" s="8" t="str">
        <f>IFERROR(VLOOKUP($B11,CA$2:$CH$5,MAX($BN$6:$CG$6)+2-CA$6,0)*CA$7,"")</f>
        <v/>
      </c>
      <c r="CB11" s="8" t="str">
        <f>IFERROR(VLOOKUP($B11,CB$2:$CH$5,MAX($BN$6:$CG$6)+2-CB$6,0)*CB$7,"")</f>
        <v/>
      </c>
      <c r="CC11" s="8" t="str">
        <f>IFERROR(VLOOKUP($B11,CC$2:$CH$5,MAX($BN$6:$CG$6)+2-CC$6,0)*CC$7,"")</f>
        <v/>
      </c>
      <c r="CD11" s="8" t="str">
        <f>IFERROR(VLOOKUP($B11,CD$2:$CH$5,MAX($BN$6:$CG$6)+2-CD$6,0)*CD$7,"")</f>
        <v/>
      </c>
      <c r="CE11" s="8" t="str">
        <f>IFERROR(VLOOKUP($B11,CE$2:$CH$5,MAX($BN$6:$CG$6)+2-CE$6,0)*CE$7,"")</f>
        <v/>
      </c>
      <c r="CF11" s="8" t="str">
        <f>IFERROR(VLOOKUP($B11,CF$2:$CH$5,MAX($BN$6:$CG$6)+2-CF$6,0)*CF$7,"")</f>
        <v/>
      </c>
      <c r="CG11" s="8" t="str">
        <f>IFERROR(VLOOKUP($B11,CG$2:$CH$5,MAX($BN$6:$CG$6)+2-CG$6,0)*CG$7,"")</f>
        <v/>
      </c>
      <c r="CI11" s="40">
        <v>4</v>
      </c>
      <c r="CJ11" s="41"/>
    </row>
    <row r="12" spans="1:88" x14ac:dyDescent="0.2">
      <c r="A12" s="38">
        <v>5</v>
      </c>
      <c r="B12" s="67">
        <v>100</v>
      </c>
      <c r="C12" s="47">
        <v>10046079832</v>
      </c>
      <c r="D12" s="46" t="s">
        <v>61</v>
      </c>
      <c r="E12" s="48" t="s">
        <v>62</v>
      </c>
      <c r="F12" s="46"/>
      <c r="G12" s="47" t="s">
        <v>57</v>
      </c>
      <c r="H12" s="3">
        <f>IFERROR(J12+BI12+BK12+BM12,-1000)</f>
        <v>90</v>
      </c>
      <c r="I12" s="4">
        <v>7</v>
      </c>
      <c r="J12" s="4">
        <f>IF(ISNUMBER(I12),IF(I12&lt;21,40-(I12-1)*2,1),I12)</f>
        <v>28</v>
      </c>
      <c r="K12" s="5">
        <f>RANK(M12,$M$8:$M$25,1)</f>
        <v>8</v>
      </c>
      <c r="L12" s="5">
        <v>6</v>
      </c>
      <c r="M12" s="5">
        <f>N12+L12/10</f>
        <v>4.5999999999999996</v>
      </c>
      <c r="N12" s="5">
        <f>RANK(O12,$O$8:$O$25,0)</f>
        <v>4</v>
      </c>
      <c r="O12" s="5">
        <f>SUM(P12:BH12)</f>
        <v>0</v>
      </c>
      <c r="P12" s="7" t="str">
        <f>IF(P$5=$B12,1,"")</f>
        <v/>
      </c>
      <c r="Q12" s="7" t="str">
        <f>IF(Q$5=$B12,1,"")</f>
        <v/>
      </c>
      <c r="R12" s="7" t="str">
        <f>IF(R$5=$B12,1,"")</f>
        <v/>
      </c>
      <c r="S12" s="7" t="str">
        <f>IF(S$5=$B12,1,"")</f>
        <v/>
      </c>
      <c r="T12" s="7" t="str">
        <f>IF(T$5=$B12,1,"")</f>
        <v/>
      </c>
      <c r="U12" s="7" t="str">
        <f>IF(U$5=$B12,1,"")</f>
        <v/>
      </c>
      <c r="V12" s="7" t="str">
        <f>IF(V$5=$B12,1,"")</f>
        <v/>
      </c>
      <c r="W12" s="7" t="str">
        <f>IF(W$5=$B12,1,"")</f>
        <v/>
      </c>
      <c r="X12" s="7" t="str">
        <f>IF(X$5=$B12,1,"")</f>
        <v/>
      </c>
      <c r="Y12" s="7" t="str">
        <f>IF(Y$5=$B12,1,"")</f>
        <v/>
      </c>
      <c r="Z12" s="7" t="str">
        <f>IF(Z$5=$B12,1,"")</f>
        <v/>
      </c>
      <c r="AA12" s="7" t="str">
        <f>IF(AA$5=$B12,1,"")</f>
        <v/>
      </c>
      <c r="AB12" s="7" t="str">
        <f>IF(AB$5=$B12,1,"")</f>
        <v/>
      </c>
      <c r="AC12" s="7" t="str">
        <f>IF(AC$5=$B12,1,"")</f>
        <v/>
      </c>
      <c r="AD12" s="7" t="str">
        <f>IF(AD$5=$B12,1,"")</f>
        <v/>
      </c>
      <c r="AE12" s="7" t="str">
        <f>IF(AE$5=$B12,1,"")</f>
        <v/>
      </c>
      <c r="AF12" s="7" t="str">
        <f>IF(AF$5=$B12,1,"")</f>
        <v/>
      </c>
      <c r="AG12" s="7" t="str">
        <f>IF(AG$5=$B12,1,"")</f>
        <v/>
      </c>
      <c r="AH12" s="7" t="str">
        <f>IF(AH$5=$B12,1,"")</f>
        <v/>
      </c>
      <c r="AI12" s="7" t="str">
        <f>IF(AI$5=$B12,1,"")</f>
        <v/>
      </c>
      <c r="AJ12" s="7" t="str">
        <f>IF(AJ$5=$B12,1,"")</f>
        <v/>
      </c>
      <c r="AK12" s="7" t="str">
        <f>IF(AK$5=$B12,1,"")</f>
        <v/>
      </c>
      <c r="AL12" s="7" t="str">
        <f>IF(AL$5=$B12,1,"")</f>
        <v/>
      </c>
      <c r="AM12" s="7" t="str">
        <f>IF(AM$5=$B12,1,"")</f>
        <v/>
      </c>
      <c r="AN12" s="7" t="str">
        <f>IF(AN$5=$B12,1,"")</f>
        <v/>
      </c>
      <c r="AO12" s="7" t="str">
        <f>IF(AO$5=$B12,1,"")</f>
        <v/>
      </c>
      <c r="AP12" s="7" t="str">
        <f>IF(AP$5=$B12,1,"")</f>
        <v/>
      </c>
      <c r="AQ12" s="7" t="str">
        <f>IF(AQ$5=$B12,1,"")</f>
        <v/>
      </c>
      <c r="AR12" s="7" t="str">
        <f>IF(AR$5=$B12,1,"")</f>
        <v/>
      </c>
      <c r="AS12" s="7" t="str">
        <f>IF(AS$5=$B12,1,"")</f>
        <v/>
      </c>
      <c r="AT12" s="7" t="str">
        <f>IF(AT$5=$B12,1,"")</f>
        <v/>
      </c>
      <c r="AU12" s="7" t="str">
        <f>IF(AU$5=$B12,1,"")</f>
        <v/>
      </c>
      <c r="AV12" s="7" t="str">
        <f>IF(AV$5=$B12,1,"")</f>
        <v/>
      </c>
      <c r="AW12" s="7" t="str">
        <f>IF(AW$5=$B12,1,"")</f>
        <v/>
      </c>
      <c r="AX12" s="7" t="str">
        <f>IF(AX$5=$B12,1,"")</f>
        <v/>
      </c>
      <c r="AY12" s="7" t="str">
        <f>IF(AY$5=$B12,1,"")</f>
        <v/>
      </c>
      <c r="AZ12" s="7" t="str">
        <f>IF(AZ$5=$B12,1,"")</f>
        <v/>
      </c>
      <c r="BA12" s="7" t="str">
        <f>IF(BA$5=$B12,1,"")</f>
        <v/>
      </c>
      <c r="BB12" s="7" t="str">
        <f>IF(BB$5=$B12,1,"")</f>
        <v/>
      </c>
      <c r="BC12" s="7" t="str">
        <f>IF(BC$5=$B12,1,"")</f>
        <v/>
      </c>
      <c r="BD12" s="7" t="str">
        <f>IF(BD$5=$B12,1,"")</f>
        <v/>
      </c>
      <c r="BE12" s="7" t="str">
        <f>IF(BE$5=$B12,1,"")</f>
        <v/>
      </c>
      <c r="BF12" s="7" t="str">
        <f>IF(BF$5=$B12,1,"")</f>
        <v/>
      </c>
      <c r="BG12" s="7" t="str">
        <f>IF(BG$5=$B12,1,"")</f>
        <v/>
      </c>
      <c r="BH12" s="7" t="str">
        <f>IF(BH$5=$B12,1,"")</f>
        <v/>
      </c>
      <c r="BI12" s="5">
        <f>IF(ISNUMBER(K12),IF(K12&lt;21,40-(K12-1)*2,1),K12)</f>
        <v>26</v>
      </c>
      <c r="BJ12" s="6">
        <v>8</v>
      </c>
      <c r="BK12" s="6">
        <f>IF(ISNUMBER(BJ12),IF(BJ12&gt;20,1,40-(BJ12-1)*2),BJ12)</f>
        <v>26</v>
      </c>
      <c r="BL12" s="23"/>
      <c r="BM12" s="24">
        <f>IFERROR(SUM(BN12:CG12)+BL12*20,BL12)</f>
        <v>10</v>
      </c>
      <c r="BN12" s="8">
        <f>IFERROR(VLOOKUP($B12,BN$2:$CH$5,MAX($BN$6:$CG$6)+2-BN$6,0)*BN$7,"")</f>
        <v>5</v>
      </c>
      <c r="BO12" s="8">
        <f>IFERROR(VLOOKUP($B12,BO$2:$CH$5,MAX($BN$6:$CG$6)+2-BO$6,0)*BO$7,"")</f>
        <v>2</v>
      </c>
      <c r="BP12" s="8" t="str">
        <f>IFERROR(VLOOKUP($B12,BP$2:$CH$5,MAX($BN$6:$CG$6)+2-BP$6,0)*BP$7,"")</f>
        <v/>
      </c>
      <c r="BQ12" s="8">
        <f>IFERROR(VLOOKUP($B12,BQ$2:$CH$5,MAX($BN$6:$CG$6)+2-BQ$6,0)*BQ$7,"")</f>
        <v>3</v>
      </c>
      <c r="BR12" s="8" t="str">
        <f>IFERROR(VLOOKUP($B12,BR$2:$CH$5,MAX($BN$6:$CG$6)+2-BR$6,0)*BR$7,"")</f>
        <v/>
      </c>
      <c r="BS12" s="8" t="str">
        <f>IFERROR(VLOOKUP($B12,BS$2:$CH$5,MAX($BN$6:$CG$6)+2-BS$6,0)*BS$7,"")</f>
        <v/>
      </c>
      <c r="BT12" s="8" t="str">
        <f>IFERROR(VLOOKUP($B12,BT$2:$CH$5,MAX($BN$6:$CG$6)+2-BT$6,0)*BT$7,"")</f>
        <v/>
      </c>
      <c r="BU12" s="8" t="str">
        <f>IFERROR(VLOOKUP($B12,BU$2:$CH$5,MAX($BN$6:$CG$6)+2-BU$6,0)*BU$7,"")</f>
        <v/>
      </c>
      <c r="BV12" s="8" t="str">
        <f>IFERROR(VLOOKUP($B12,BV$2:$CH$5,MAX($BN$6:$CG$6)+2-BV$6,0)*BV$7,"")</f>
        <v/>
      </c>
      <c r="BW12" s="8" t="str">
        <f>IFERROR(VLOOKUP($B12,BW$2:$CH$5,MAX($BN$6:$CG$6)+2-BW$6,0)*BW$7,"")</f>
        <v/>
      </c>
      <c r="BX12" s="8" t="str">
        <f>IFERROR(VLOOKUP($B12,BX$2:$CH$5,MAX($BN$6:$CG$6)+2-BX$6,0)*BX$7,"")</f>
        <v/>
      </c>
      <c r="BY12" s="8" t="str">
        <f>IFERROR(VLOOKUP($B12,BY$2:$CH$5,MAX($BN$6:$CG$6)+2-BY$6,0)*BY$7,"")</f>
        <v/>
      </c>
      <c r="BZ12" s="8" t="str">
        <f>IFERROR(VLOOKUP($B12,BZ$2:$CH$5,MAX($BN$6:$CG$6)+2-BZ$6,0)*BZ$7,"")</f>
        <v/>
      </c>
      <c r="CA12" s="8" t="str">
        <f>IFERROR(VLOOKUP($B12,CA$2:$CH$5,MAX($BN$6:$CG$6)+2-CA$6,0)*CA$7,"")</f>
        <v/>
      </c>
      <c r="CB12" s="8" t="str">
        <f>IFERROR(VLOOKUP($B12,CB$2:$CH$5,MAX($BN$6:$CG$6)+2-CB$6,0)*CB$7,"")</f>
        <v/>
      </c>
      <c r="CC12" s="8" t="str">
        <f>IFERROR(VLOOKUP($B12,CC$2:$CH$5,MAX($BN$6:$CG$6)+2-CC$6,0)*CC$7,"")</f>
        <v/>
      </c>
      <c r="CD12" s="8" t="str">
        <f>IFERROR(VLOOKUP($B12,CD$2:$CH$5,MAX($BN$6:$CG$6)+2-CD$6,0)*CD$7,"")</f>
        <v/>
      </c>
      <c r="CE12" s="8" t="str">
        <f>IFERROR(VLOOKUP($B12,CE$2:$CH$5,MAX($BN$6:$CG$6)+2-CE$6,0)*CE$7,"")</f>
        <v/>
      </c>
      <c r="CF12" s="8" t="str">
        <f>IFERROR(VLOOKUP($B12,CF$2:$CH$5,MAX($BN$6:$CG$6)+2-CF$6,0)*CF$7,"")</f>
        <v/>
      </c>
      <c r="CG12" s="8" t="str">
        <f>IFERROR(VLOOKUP($B12,CG$2:$CH$5,MAX($BN$6:$CG$6)+2-CG$6,0)*CG$7,"")</f>
        <v/>
      </c>
      <c r="CI12" s="40">
        <v>5</v>
      </c>
      <c r="CJ12" s="41"/>
    </row>
    <row r="13" spans="1:88" x14ac:dyDescent="0.2">
      <c r="A13" s="38">
        <v>6</v>
      </c>
      <c r="B13" s="67">
        <v>143</v>
      </c>
      <c r="C13" s="47">
        <v>10046019511</v>
      </c>
      <c r="D13" s="46" t="s">
        <v>65</v>
      </c>
      <c r="E13" s="48" t="s">
        <v>142</v>
      </c>
      <c r="F13" s="46"/>
      <c r="G13" s="47" t="s">
        <v>57</v>
      </c>
      <c r="H13" s="3">
        <f>IFERROR(J13+BI13+BK13+BM13,-1000)</f>
        <v>85</v>
      </c>
      <c r="I13" s="4">
        <v>12</v>
      </c>
      <c r="J13" s="4">
        <f>IF(ISNUMBER(I13),IF(I13&lt;21,40-(I13-1)*2,1),I13)</f>
        <v>18</v>
      </c>
      <c r="K13" s="5">
        <f>RANK(M13,$M$8:$M$25,1)</f>
        <v>5</v>
      </c>
      <c r="L13" s="5">
        <v>3</v>
      </c>
      <c r="M13" s="5">
        <f>N13+L13/10</f>
        <v>4.3</v>
      </c>
      <c r="N13" s="5">
        <f>RANK(O13,$O$8:$O$25,0)</f>
        <v>4</v>
      </c>
      <c r="O13" s="5">
        <f>SUM(P13:BH13)</f>
        <v>0</v>
      </c>
      <c r="P13" s="7" t="str">
        <f>IF(P$5=$B13,1,"")</f>
        <v/>
      </c>
      <c r="Q13" s="7" t="str">
        <f>IF(Q$5=$B13,1,"")</f>
        <v/>
      </c>
      <c r="R13" s="7" t="str">
        <f>IF(R$5=$B13,1,"")</f>
        <v/>
      </c>
      <c r="S13" s="7" t="str">
        <f>IF(S$5=$B13,1,"")</f>
        <v/>
      </c>
      <c r="T13" s="7" t="str">
        <f>IF(T$5=$B13,1,"")</f>
        <v/>
      </c>
      <c r="U13" s="7" t="str">
        <f>IF(U$5=$B13,1,"")</f>
        <v/>
      </c>
      <c r="V13" s="7" t="str">
        <f>IF(V$5=$B13,1,"")</f>
        <v/>
      </c>
      <c r="W13" s="7" t="str">
        <f>IF(W$5=$B13,1,"")</f>
        <v/>
      </c>
      <c r="X13" s="7" t="str">
        <f>IF(X$5=$B13,1,"")</f>
        <v/>
      </c>
      <c r="Y13" s="7" t="str">
        <f>IF(Y$5=$B13,1,"")</f>
        <v/>
      </c>
      <c r="Z13" s="7" t="str">
        <f>IF(Z$5=$B13,1,"")</f>
        <v/>
      </c>
      <c r="AA13" s="7" t="str">
        <f>IF(AA$5=$B13,1,"")</f>
        <v/>
      </c>
      <c r="AB13" s="7" t="str">
        <f>IF(AB$5=$B13,1,"")</f>
        <v/>
      </c>
      <c r="AC13" s="7" t="str">
        <f>IF(AC$5=$B13,1,"")</f>
        <v/>
      </c>
      <c r="AD13" s="7" t="str">
        <f>IF(AD$5=$B13,1,"")</f>
        <v/>
      </c>
      <c r="AE13" s="7" t="str">
        <f>IF(AE$5=$B13,1,"")</f>
        <v/>
      </c>
      <c r="AF13" s="7" t="str">
        <f>IF(AF$5=$B13,1,"")</f>
        <v/>
      </c>
      <c r="AG13" s="7" t="str">
        <f>IF(AG$5=$B13,1,"")</f>
        <v/>
      </c>
      <c r="AH13" s="7" t="str">
        <f>IF(AH$5=$B13,1,"")</f>
        <v/>
      </c>
      <c r="AI13" s="7" t="str">
        <f>IF(AI$5=$B13,1,"")</f>
        <v/>
      </c>
      <c r="AJ13" s="7" t="str">
        <f>IF(AJ$5=$B13,1,"")</f>
        <v/>
      </c>
      <c r="AK13" s="7" t="str">
        <f>IF(AK$5=$B13,1,"")</f>
        <v/>
      </c>
      <c r="AL13" s="7" t="str">
        <f>IF(AL$5=$B13,1,"")</f>
        <v/>
      </c>
      <c r="AM13" s="7" t="str">
        <f>IF(AM$5=$B13,1,"")</f>
        <v/>
      </c>
      <c r="AN13" s="7" t="str">
        <f>IF(AN$5=$B13,1,"")</f>
        <v/>
      </c>
      <c r="AO13" s="7" t="str">
        <f>IF(AO$5=$B13,1,"")</f>
        <v/>
      </c>
      <c r="AP13" s="7" t="str">
        <f>IF(AP$5=$B13,1,"")</f>
        <v/>
      </c>
      <c r="AQ13" s="7" t="str">
        <f>IF(AQ$5=$B13,1,"")</f>
        <v/>
      </c>
      <c r="AR13" s="7" t="str">
        <f>IF(AR$5=$B13,1,"")</f>
        <v/>
      </c>
      <c r="AS13" s="7" t="str">
        <f>IF(AS$5=$B13,1,"")</f>
        <v/>
      </c>
      <c r="AT13" s="7" t="str">
        <f>IF(AT$5=$B13,1,"")</f>
        <v/>
      </c>
      <c r="AU13" s="7" t="str">
        <f>IF(AU$5=$B13,1,"")</f>
        <v/>
      </c>
      <c r="AV13" s="7" t="str">
        <f>IF(AV$5=$B13,1,"")</f>
        <v/>
      </c>
      <c r="AW13" s="7" t="str">
        <f>IF(AW$5=$B13,1,"")</f>
        <v/>
      </c>
      <c r="AX13" s="7" t="str">
        <f>IF(AX$5=$B13,1,"")</f>
        <v/>
      </c>
      <c r="AY13" s="7" t="str">
        <f>IF(AY$5=$B13,1,"")</f>
        <v/>
      </c>
      <c r="AZ13" s="7" t="str">
        <f>IF(AZ$5=$B13,1,"")</f>
        <v/>
      </c>
      <c r="BA13" s="7" t="str">
        <f>IF(BA$5=$B13,1,"")</f>
        <v/>
      </c>
      <c r="BB13" s="7" t="str">
        <f>IF(BB$5=$B13,1,"")</f>
        <v/>
      </c>
      <c r="BC13" s="7" t="str">
        <f>IF(BC$5=$B13,1,"")</f>
        <v/>
      </c>
      <c r="BD13" s="7" t="str">
        <f>IF(BD$5=$B13,1,"")</f>
        <v/>
      </c>
      <c r="BE13" s="7" t="str">
        <f>IF(BE$5=$B13,1,"")</f>
        <v/>
      </c>
      <c r="BF13" s="7" t="str">
        <f>IF(BF$5=$B13,1,"")</f>
        <v/>
      </c>
      <c r="BG13" s="7" t="str">
        <f>IF(BG$5=$B13,1,"")</f>
        <v/>
      </c>
      <c r="BH13" s="7" t="str">
        <f>IF(BH$5=$B13,1,"")</f>
        <v/>
      </c>
      <c r="BI13" s="5">
        <f>IF(ISNUMBER(K13),IF(K13&lt;21,40-(K13-1)*2,1),K13)</f>
        <v>32</v>
      </c>
      <c r="BJ13" s="6">
        <v>4</v>
      </c>
      <c r="BK13" s="6">
        <f>IF(ISNUMBER(BJ13),IF(BJ13&gt;20,1,40-(BJ13-1)*2),BJ13)</f>
        <v>34</v>
      </c>
      <c r="BL13" s="23"/>
      <c r="BM13" s="24">
        <f>IFERROR(SUM(BN13:CG13)+BL13*20,BL13)</f>
        <v>1</v>
      </c>
      <c r="BN13" s="8" t="str">
        <f>IFERROR(VLOOKUP($B13,BN$2:$CH$5,MAX($BN$6:$CG$6)+2-BN$6,0)*BN$7,"")</f>
        <v/>
      </c>
      <c r="BO13" s="8" t="str">
        <f>IFERROR(VLOOKUP($B13,BO$2:$CH$5,MAX($BN$6:$CG$6)+2-BO$6,0)*BO$7,"")</f>
        <v/>
      </c>
      <c r="BP13" s="8">
        <f>IFERROR(VLOOKUP($B13,BP$2:$CH$5,MAX($BN$6:$CG$6)+2-BP$6,0)*BP$7,"")</f>
        <v>1</v>
      </c>
      <c r="BQ13" s="8" t="str">
        <f>IFERROR(VLOOKUP($B13,BQ$2:$CH$5,MAX($BN$6:$CG$6)+2-BQ$6,0)*BQ$7,"")</f>
        <v/>
      </c>
      <c r="BR13" s="8" t="str">
        <f>IFERROR(VLOOKUP($B13,BR$2:$CH$5,MAX($BN$6:$CG$6)+2-BR$6,0)*BR$7,"")</f>
        <v/>
      </c>
      <c r="BS13" s="8" t="str">
        <f>IFERROR(VLOOKUP($B13,BS$2:$CH$5,MAX($BN$6:$CG$6)+2-BS$6,0)*BS$7,"")</f>
        <v/>
      </c>
      <c r="BT13" s="8" t="str">
        <f>IFERROR(VLOOKUP($B13,BT$2:$CH$5,MAX($BN$6:$CG$6)+2-BT$6,0)*BT$7,"")</f>
        <v/>
      </c>
      <c r="BU13" s="8" t="str">
        <f>IFERROR(VLOOKUP($B13,BU$2:$CH$5,MAX($BN$6:$CG$6)+2-BU$6,0)*BU$7,"")</f>
        <v/>
      </c>
      <c r="BV13" s="8" t="str">
        <f>IFERROR(VLOOKUP($B13,BV$2:$CH$5,MAX($BN$6:$CG$6)+2-BV$6,0)*BV$7,"")</f>
        <v/>
      </c>
      <c r="BW13" s="8" t="str">
        <f>IFERROR(VLOOKUP($B13,BW$2:$CH$5,MAX($BN$6:$CG$6)+2-BW$6,0)*BW$7,"")</f>
        <v/>
      </c>
      <c r="BX13" s="8" t="str">
        <f>IFERROR(VLOOKUP($B13,BX$2:$CH$5,MAX($BN$6:$CG$6)+2-BX$6,0)*BX$7,"")</f>
        <v/>
      </c>
      <c r="BY13" s="8" t="str">
        <f>IFERROR(VLOOKUP($B13,BY$2:$CH$5,MAX($BN$6:$CG$6)+2-BY$6,0)*BY$7,"")</f>
        <v/>
      </c>
      <c r="BZ13" s="8" t="str">
        <f>IFERROR(VLOOKUP($B13,BZ$2:$CH$5,MAX($BN$6:$CG$6)+2-BZ$6,0)*BZ$7,"")</f>
        <v/>
      </c>
      <c r="CA13" s="8" t="str">
        <f>IFERROR(VLOOKUP($B13,CA$2:$CH$5,MAX($BN$6:$CG$6)+2-CA$6,0)*CA$7,"")</f>
        <v/>
      </c>
      <c r="CB13" s="8" t="str">
        <f>IFERROR(VLOOKUP($B13,CB$2:$CH$5,MAX($BN$6:$CG$6)+2-CB$6,0)*CB$7,"")</f>
        <v/>
      </c>
      <c r="CC13" s="8" t="str">
        <f>IFERROR(VLOOKUP($B13,CC$2:$CH$5,MAX($BN$6:$CG$6)+2-CC$6,0)*CC$7,"")</f>
        <v/>
      </c>
      <c r="CD13" s="8" t="str">
        <f>IFERROR(VLOOKUP($B13,CD$2:$CH$5,MAX($BN$6:$CG$6)+2-CD$6,0)*CD$7,"")</f>
        <v/>
      </c>
      <c r="CE13" s="8" t="str">
        <f>IFERROR(VLOOKUP($B13,CE$2:$CH$5,MAX($BN$6:$CG$6)+2-CE$6,0)*CE$7,"")</f>
        <v/>
      </c>
      <c r="CF13" s="8" t="str">
        <f>IFERROR(VLOOKUP($B13,CF$2:$CH$5,MAX($BN$6:$CG$6)+2-CF$6,0)*CF$7,"")</f>
        <v/>
      </c>
      <c r="CG13" s="8" t="str">
        <f>IFERROR(VLOOKUP($B13,CG$2:$CH$5,MAX($BN$6:$CG$6)+2-CG$6,0)*CG$7,"")</f>
        <v/>
      </c>
      <c r="CI13" s="40">
        <v>6</v>
      </c>
      <c r="CJ13" s="41"/>
    </row>
    <row r="14" spans="1:88" x14ac:dyDescent="0.2">
      <c r="A14" s="38">
        <v>7</v>
      </c>
      <c r="B14" s="67">
        <v>130</v>
      </c>
      <c r="C14" s="47">
        <v>10047334667</v>
      </c>
      <c r="D14" s="48" t="s">
        <v>78</v>
      </c>
      <c r="E14" s="48" t="s">
        <v>79</v>
      </c>
      <c r="F14" s="47">
        <v>2005</v>
      </c>
      <c r="G14" s="47" t="s">
        <v>70</v>
      </c>
      <c r="H14" s="3">
        <f>IFERROR(J14+BI14+BK14+BM14,-1000)</f>
        <v>82</v>
      </c>
      <c r="I14" s="4">
        <v>6</v>
      </c>
      <c r="J14" s="4">
        <f>IF(ISNUMBER(I14),IF(I14&lt;21,40-(I14-1)*2,1),I14)</f>
        <v>30</v>
      </c>
      <c r="K14" s="5">
        <f>RANK(M14,$M$8:$M$25,1)</f>
        <v>11</v>
      </c>
      <c r="L14" s="5">
        <v>10</v>
      </c>
      <c r="M14" s="5">
        <f>N14+L14/10</f>
        <v>5</v>
      </c>
      <c r="N14" s="5">
        <f>RANK(O14,$O$8:$O$25,0)</f>
        <v>4</v>
      </c>
      <c r="O14" s="5">
        <f>SUM(P14:BH14)</f>
        <v>0</v>
      </c>
      <c r="P14" s="7" t="str">
        <f>IF(P$5=$B14,1,"")</f>
        <v/>
      </c>
      <c r="Q14" s="7" t="str">
        <f>IF(Q$5=$B14,1,"")</f>
        <v/>
      </c>
      <c r="R14" s="7" t="str">
        <f>IF(R$5=$B14,1,"")</f>
        <v/>
      </c>
      <c r="S14" s="7" t="str">
        <f>IF(S$5=$B14,1,"")</f>
        <v/>
      </c>
      <c r="T14" s="7" t="str">
        <f>IF(T$5=$B14,1,"")</f>
        <v/>
      </c>
      <c r="U14" s="7" t="str">
        <f>IF(U$5=$B14,1,"")</f>
        <v/>
      </c>
      <c r="V14" s="7" t="str">
        <f>IF(V$5=$B14,1,"")</f>
        <v/>
      </c>
      <c r="W14" s="7" t="str">
        <f>IF(W$5=$B14,1,"")</f>
        <v/>
      </c>
      <c r="X14" s="7" t="str">
        <f>IF(X$5=$B14,1,"")</f>
        <v/>
      </c>
      <c r="Y14" s="7" t="str">
        <f>IF(Y$5=$B14,1,"")</f>
        <v/>
      </c>
      <c r="Z14" s="7" t="str">
        <f>IF(Z$5=$B14,1,"")</f>
        <v/>
      </c>
      <c r="AA14" s="7" t="str">
        <f>IF(AA$5=$B14,1,"")</f>
        <v/>
      </c>
      <c r="AB14" s="7" t="str">
        <f>IF(AB$5=$B14,1,"")</f>
        <v/>
      </c>
      <c r="AC14" s="7" t="str">
        <f>IF(AC$5=$B14,1,"")</f>
        <v/>
      </c>
      <c r="AD14" s="7" t="str">
        <f>IF(AD$5=$B14,1,"")</f>
        <v/>
      </c>
      <c r="AE14" s="7" t="str">
        <f>IF(AE$5=$B14,1,"")</f>
        <v/>
      </c>
      <c r="AF14" s="7" t="str">
        <f>IF(AF$5=$B14,1,"")</f>
        <v/>
      </c>
      <c r="AG14" s="7" t="str">
        <f>IF(AG$5=$B14,1,"")</f>
        <v/>
      </c>
      <c r="AH14" s="7" t="str">
        <f>IF(AH$5=$B14,1,"")</f>
        <v/>
      </c>
      <c r="AI14" s="7" t="str">
        <f>IF(AI$5=$B14,1,"")</f>
        <v/>
      </c>
      <c r="AJ14" s="7" t="str">
        <f>IF(AJ$5=$B14,1,"")</f>
        <v/>
      </c>
      <c r="AK14" s="7" t="str">
        <f>IF(AK$5=$B14,1,"")</f>
        <v/>
      </c>
      <c r="AL14" s="7" t="str">
        <f>IF(AL$5=$B14,1,"")</f>
        <v/>
      </c>
      <c r="AM14" s="7" t="str">
        <f>IF(AM$5=$B14,1,"")</f>
        <v/>
      </c>
      <c r="AN14" s="7" t="str">
        <f>IF(AN$5=$B14,1,"")</f>
        <v/>
      </c>
      <c r="AO14" s="7" t="str">
        <f>IF(AO$5=$B14,1,"")</f>
        <v/>
      </c>
      <c r="AP14" s="7" t="str">
        <f>IF(AP$5=$B14,1,"")</f>
        <v/>
      </c>
      <c r="AQ14" s="7" t="str">
        <f>IF(AQ$5=$B14,1,"")</f>
        <v/>
      </c>
      <c r="AR14" s="7" t="str">
        <f>IF(AR$5=$B14,1,"")</f>
        <v/>
      </c>
      <c r="AS14" s="7" t="str">
        <f>IF(AS$5=$B14,1,"")</f>
        <v/>
      </c>
      <c r="AT14" s="7" t="str">
        <f>IF(AT$5=$B14,1,"")</f>
        <v/>
      </c>
      <c r="AU14" s="7" t="str">
        <f>IF(AU$5=$B14,1,"")</f>
        <v/>
      </c>
      <c r="AV14" s="7" t="str">
        <f>IF(AV$5=$B14,1,"")</f>
        <v/>
      </c>
      <c r="AW14" s="7" t="str">
        <f>IF(AW$5=$B14,1,"")</f>
        <v/>
      </c>
      <c r="AX14" s="7" t="str">
        <f>IF(AX$5=$B14,1,"")</f>
        <v/>
      </c>
      <c r="AY14" s="7" t="str">
        <f>IF(AY$5=$B14,1,"")</f>
        <v/>
      </c>
      <c r="AZ14" s="7" t="str">
        <f>IF(AZ$5=$B14,1,"")</f>
        <v/>
      </c>
      <c r="BA14" s="7" t="str">
        <f>IF(BA$5=$B14,1,"")</f>
        <v/>
      </c>
      <c r="BB14" s="7" t="str">
        <f>IF(BB$5=$B14,1,"")</f>
        <v/>
      </c>
      <c r="BC14" s="7" t="str">
        <f>IF(BC$5=$B14,1,"")</f>
        <v/>
      </c>
      <c r="BD14" s="7" t="str">
        <f>IF(BD$5=$B14,1,"")</f>
        <v/>
      </c>
      <c r="BE14" s="7" t="str">
        <f>IF(BE$5=$B14,1,"")</f>
        <v/>
      </c>
      <c r="BF14" s="7" t="str">
        <f>IF(BF$5=$B14,1,"")</f>
        <v/>
      </c>
      <c r="BG14" s="7" t="str">
        <f>IF(BG$5=$B14,1,"")</f>
        <v/>
      </c>
      <c r="BH14" s="7" t="str">
        <f>IF(BH$5=$B14,1,"")</f>
        <v/>
      </c>
      <c r="BI14" s="5">
        <f>IF(ISNUMBER(K14),IF(K14&lt;21,40-(K14-1)*2,1),K14)</f>
        <v>20</v>
      </c>
      <c r="BJ14" s="6">
        <v>5</v>
      </c>
      <c r="BK14" s="6">
        <f>IF(ISNUMBER(BJ14),IF(BJ14&gt;20,1,40-(BJ14-1)*2),BJ14)</f>
        <v>32</v>
      </c>
      <c r="BL14" s="23"/>
      <c r="BM14" s="24">
        <f>IFERROR(SUM(BN14:CG14)+BL14*20,BL14)</f>
        <v>0</v>
      </c>
      <c r="BN14" s="8" t="str">
        <f>IFERROR(VLOOKUP($B14,BN$2:$CH$5,MAX($BN$6:$CG$6)+2-BN$6,0)*BN$7,"")</f>
        <v/>
      </c>
      <c r="BO14" s="8" t="str">
        <f>IFERROR(VLOOKUP($B14,BO$2:$CH$5,MAX($BN$6:$CG$6)+2-BO$6,0)*BO$7,"")</f>
        <v/>
      </c>
      <c r="BP14" s="8" t="str">
        <f>IFERROR(VLOOKUP($B14,BP$2:$CH$5,MAX($BN$6:$CG$6)+2-BP$6,0)*BP$7,"")</f>
        <v/>
      </c>
      <c r="BQ14" s="8" t="str">
        <f>IFERROR(VLOOKUP($B14,BQ$2:$CH$5,MAX($BN$6:$CG$6)+2-BQ$6,0)*BQ$7,"")</f>
        <v/>
      </c>
      <c r="BR14" s="8" t="str">
        <f>IFERROR(VLOOKUP($B14,BR$2:$CH$5,MAX($BN$6:$CG$6)+2-BR$6,0)*BR$7,"")</f>
        <v/>
      </c>
      <c r="BS14" s="8" t="str">
        <f>IFERROR(VLOOKUP($B14,BS$2:$CH$5,MAX($BN$6:$CG$6)+2-BS$6,0)*BS$7,"")</f>
        <v/>
      </c>
      <c r="BT14" s="8" t="str">
        <f>IFERROR(VLOOKUP($B14,BT$2:$CH$5,MAX($BN$6:$CG$6)+2-BT$6,0)*BT$7,"")</f>
        <v/>
      </c>
      <c r="BU14" s="8" t="str">
        <f>IFERROR(VLOOKUP($B14,BU$2:$CH$5,MAX($BN$6:$CG$6)+2-BU$6,0)*BU$7,"")</f>
        <v/>
      </c>
      <c r="BV14" s="8" t="str">
        <f>IFERROR(VLOOKUP($B14,BV$2:$CH$5,MAX($BN$6:$CG$6)+2-BV$6,0)*BV$7,"")</f>
        <v/>
      </c>
      <c r="BW14" s="8" t="str">
        <f>IFERROR(VLOOKUP($B14,BW$2:$CH$5,MAX($BN$6:$CG$6)+2-BW$6,0)*BW$7,"")</f>
        <v/>
      </c>
      <c r="BX14" s="8" t="str">
        <f>IFERROR(VLOOKUP($B14,BX$2:$CH$5,MAX($BN$6:$CG$6)+2-BX$6,0)*BX$7,"")</f>
        <v/>
      </c>
      <c r="BY14" s="8" t="str">
        <f>IFERROR(VLOOKUP($B14,BY$2:$CH$5,MAX($BN$6:$CG$6)+2-BY$6,0)*BY$7,"")</f>
        <v/>
      </c>
      <c r="BZ14" s="8" t="str">
        <f>IFERROR(VLOOKUP($B14,BZ$2:$CH$5,MAX($BN$6:$CG$6)+2-BZ$6,0)*BZ$7,"")</f>
        <v/>
      </c>
      <c r="CA14" s="8" t="str">
        <f>IFERROR(VLOOKUP($B14,CA$2:$CH$5,MAX($BN$6:$CG$6)+2-CA$6,0)*CA$7,"")</f>
        <v/>
      </c>
      <c r="CB14" s="8" t="str">
        <f>IFERROR(VLOOKUP($B14,CB$2:$CH$5,MAX($BN$6:$CG$6)+2-CB$6,0)*CB$7,"")</f>
        <v/>
      </c>
      <c r="CC14" s="8" t="str">
        <f>IFERROR(VLOOKUP($B14,CC$2:$CH$5,MAX($BN$6:$CG$6)+2-CC$6,0)*CC$7,"")</f>
        <v/>
      </c>
      <c r="CD14" s="8" t="str">
        <f>IFERROR(VLOOKUP($B14,CD$2:$CH$5,MAX($BN$6:$CG$6)+2-CD$6,0)*CD$7,"")</f>
        <v/>
      </c>
      <c r="CE14" s="8" t="str">
        <f>IFERROR(VLOOKUP($B14,CE$2:$CH$5,MAX($BN$6:$CG$6)+2-CE$6,0)*CE$7,"")</f>
        <v/>
      </c>
      <c r="CF14" s="8" t="str">
        <f>IFERROR(VLOOKUP($B14,CF$2:$CH$5,MAX($BN$6:$CG$6)+2-CF$6,0)*CF$7,"")</f>
        <v/>
      </c>
      <c r="CG14" s="8" t="str">
        <f>IFERROR(VLOOKUP($B14,CG$2:$CH$5,MAX($BN$6:$CG$6)+2-CG$6,0)*CG$7,"")</f>
        <v/>
      </c>
      <c r="CI14" s="40">
        <v>7</v>
      </c>
      <c r="CJ14" s="41"/>
    </row>
    <row r="15" spans="1:88" x14ac:dyDescent="0.2">
      <c r="A15" s="38">
        <v>8</v>
      </c>
      <c r="B15" s="67">
        <v>145</v>
      </c>
      <c r="C15" s="47">
        <v>10046029413</v>
      </c>
      <c r="D15" s="46" t="s">
        <v>68</v>
      </c>
      <c r="E15" s="48" t="s">
        <v>142</v>
      </c>
      <c r="F15" s="46"/>
      <c r="G15" s="47" t="s">
        <v>57</v>
      </c>
      <c r="H15" s="3">
        <f>IFERROR(J15+BI15+BK15+BM15,-1000)</f>
        <v>78</v>
      </c>
      <c r="I15" s="4">
        <v>10</v>
      </c>
      <c r="J15" s="4">
        <f>IF(ISNUMBER(I15),IF(I15&lt;21,40-(I15-1)*2,1),I15)</f>
        <v>22</v>
      </c>
      <c r="K15" s="5">
        <f>RANK(M15,$M$8:$M$25,1)</f>
        <v>7</v>
      </c>
      <c r="L15" s="5">
        <v>5</v>
      </c>
      <c r="M15" s="5">
        <f>N15+L15/10</f>
        <v>4.5</v>
      </c>
      <c r="N15" s="5">
        <f>RANK(O15,$O$8:$O$25,0)</f>
        <v>4</v>
      </c>
      <c r="O15" s="5">
        <f>SUM(P15:BH15)</f>
        <v>0</v>
      </c>
      <c r="P15" s="7" t="str">
        <f>IF(P$5=$B15,1,"")</f>
        <v/>
      </c>
      <c r="Q15" s="7" t="str">
        <f>IF(Q$5=$B15,1,"")</f>
        <v/>
      </c>
      <c r="R15" s="7" t="str">
        <f>IF(R$5=$B15,1,"")</f>
        <v/>
      </c>
      <c r="S15" s="7" t="str">
        <f>IF(S$5=$B15,1,"")</f>
        <v/>
      </c>
      <c r="T15" s="7" t="str">
        <f>IF(T$5=$B15,1,"")</f>
        <v/>
      </c>
      <c r="U15" s="7" t="str">
        <f>IF(U$5=$B15,1,"")</f>
        <v/>
      </c>
      <c r="V15" s="7" t="str">
        <f>IF(V$5=$B15,1,"")</f>
        <v/>
      </c>
      <c r="W15" s="7" t="str">
        <f>IF(W$5=$B15,1,"")</f>
        <v/>
      </c>
      <c r="X15" s="7" t="str">
        <f>IF(X$5=$B15,1,"")</f>
        <v/>
      </c>
      <c r="Y15" s="7" t="str">
        <f>IF(Y$5=$B15,1,"")</f>
        <v/>
      </c>
      <c r="Z15" s="7" t="str">
        <f>IF(Z$5=$B15,1,"")</f>
        <v/>
      </c>
      <c r="AA15" s="7" t="str">
        <f>IF(AA$5=$B15,1,"")</f>
        <v/>
      </c>
      <c r="AB15" s="7" t="str">
        <f>IF(AB$5=$B15,1,"")</f>
        <v/>
      </c>
      <c r="AC15" s="7" t="str">
        <f>IF(AC$5=$B15,1,"")</f>
        <v/>
      </c>
      <c r="AD15" s="7" t="str">
        <f>IF(AD$5=$B15,1,"")</f>
        <v/>
      </c>
      <c r="AE15" s="7" t="str">
        <f>IF(AE$5=$B15,1,"")</f>
        <v/>
      </c>
      <c r="AF15" s="7" t="str">
        <f>IF(AF$5=$B15,1,"")</f>
        <v/>
      </c>
      <c r="AG15" s="7" t="str">
        <f>IF(AG$5=$B15,1,"")</f>
        <v/>
      </c>
      <c r="AH15" s="7" t="str">
        <f>IF(AH$5=$B15,1,"")</f>
        <v/>
      </c>
      <c r="AI15" s="7" t="str">
        <f>IF(AI$5=$B15,1,"")</f>
        <v/>
      </c>
      <c r="AJ15" s="7" t="str">
        <f>IF(AJ$5=$B15,1,"")</f>
        <v/>
      </c>
      <c r="AK15" s="7" t="str">
        <f>IF(AK$5=$B15,1,"")</f>
        <v/>
      </c>
      <c r="AL15" s="7" t="str">
        <f>IF(AL$5=$B15,1,"")</f>
        <v/>
      </c>
      <c r="AM15" s="7" t="str">
        <f>IF(AM$5=$B15,1,"")</f>
        <v/>
      </c>
      <c r="AN15" s="7" t="str">
        <f>IF(AN$5=$B15,1,"")</f>
        <v/>
      </c>
      <c r="AO15" s="7" t="str">
        <f>IF(AO$5=$B15,1,"")</f>
        <v/>
      </c>
      <c r="AP15" s="7" t="str">
        <f>IF(AP$5=$B15,1,"")</f>
        <v/>
      </c>
      <c r="AQ15" s="7" t="str">
        <f>IF(AQ$5=$B15,1,"")</f>
        <v/>
      </c>
      <c r="AR15" s="7" t="str">
        <f>IF(AR$5=$B15,1,"")</f>
        <v/>
      </c>
      <c r="AS15" s="7" t="str">
        <f>IF(AS$5=$B15,1,"")</f>
        <v/>
      </c>
      <c r="AT15" s="7" t="str">
        <f>IF(AT$5=$B15,1,"")</f>
        <v/>
      </c>
      <c r="AU15" s="7" t="str">
        <f>IF(AU$5=$B15,1,"")</f>
        <v/>
      </c>
      <c r="AV15" s="7" t="str">
        <f>IF(AV$5=$B15,1,"")</f>
        <v/>
      </c>
      <c r="AW15" s="7" t="str">
        <f>IF(AW$5=$B15,1,"")</f>
        <v/>
      </c>
      <c r="AX15" s="7" t="str">
        <f>IF(AX$5=$B15,1,"")</f>
        <v/>
      </c>
      <c r="AY15" s="7" t="str">
        <f>IF(AY$5=$B15,1,"")</f>
        <v/>
      </c>
      <c r="AZ15" s="7" t="str">
        <f>IF(AZ$5=$B15,1,"")</f>
        <v/>
      </c>
      <c r="BA15" s="7" t="str">
        <f>IF(BA$5=$B15,1,"")</f>
        <v/>
      </c>
      <c r="BB15" s="7" t="str">
        <f>IF(BB$5=$B15,1,"")</f>
        <v/>
      </c>
      <c r="BC15" s="7" t="str">
        <f>IF(BC$5=$B15,1,"")</f>
        <v/>
      </c>
      <c r="BD15" s="7" t="str">
        <f>IF(BD$5=$B15,1,"")</f>
        <v/>
      </c>
      <c r="BE15" s="7" t="str">
        <f>IF(BE$5=$B15,1,"")</f>
        <v/>
      </c>
      <c r="BF15" s="7" t="str">
        <f>IF(BF$5=$B15,1,"")</f>
        <v/>
      </c>
      <c r="BG15" s="7" t="str">
        <f>IF(BG$5=$B15,1,"")</f>
        <v/>
      </c>
      <c r="BH15" s="7" t="str">
        <f>IF(BH$5=$B15,1,"")</f>
        <v/>
      </c>
      <c r="BI15" s="5">
        <f>IF(ISNUMBER(K15),IF(K15&lt;21,40-(K15-1)*2,1),K15)</f>
        <v>28</v>
      </c>
      <c r="BJ15" s="6">
        <v>7</v>
      </c>
      <c r="BK15" s="6">
        <f>IF(ISNUMBER(BJ15),IF(BJ15&gt;20,1,40-(BJ15-1)*2),BJ15)</f>
        <v>28</v>
      </c>
      <c r="BL15" s="23"/>
      <c r="BM15" s="24">
        <f>IFERROR(SUM(BN15:CG15)+BL15*20,BL15)</f>
        <v>0</v>
      </c>
      <c r="BN15" s="8" t="str">
        <f>IFERROR(VLOOKUP($B15,BN$2:$CH$5,MAX($BN$6:$CG$6)+2-BN$6,0)*BN$7,"")</f>
        <v/>
      </c>
      <c r="BO15" s="8" t="str">
        <f>IFERROR(VLOOKUP($B15,BO$2:$CH$5,MAX($BN$6:$CG$6)+2-BO$6,0)*BO$7,"")</f>
        <v/>
      </c>
      <c r="BP15" s="8" t="str">
        <f>IFERROR(VLOOKUP($B15,BP$2:$CH$5,MAX($BN$6:$CG$6)+2-BP$6,0)*BP$7,"")</f>
        <v/>
      </c>
      <c r="BQ15" s="8" t="str">
        <f>IFERROR(VLOOKUP($B15,BQ$2:$CH$5,MAX($BN$6:$CG$6)+2-BQ$6,0)*BQ$7,"")</f>
        <v/>
      </c>
      <c r="BR15" s="8" t="str">
        <f>IFERROR(VLOOKUP($B15,BR$2:$CH$5,MAX($BN$6:$CG$6)+2-BR$6,0)*BR$7,"")</f>
        <v/>
      </c>
      <c r="BS15" s="8" t="str">
        <f>IFERROR(VLOOKUP($B15,BS$2:$CH$5,MAX($BN$6:$CG$6)+2-BS$6,0)*BS$7,"")</f>
        <v/>
      </c>
      <c r="BT15" s="8" t="str">
        <f>IFERROR(VLOOKUP($B15,BT$2:$CH$5,MAX($BN$6:$CG$6)+2-BT$6,0)*BT$7,"")</f>
        <v/>
      </c>
      <c r="BU15" s="8" t="str">
        <f>IFERROR(VLOOKUP($B15,BU$2:$CH$5,MAX($BN$6:$CG$6)+2-BU$6,0)*BU$7,"")</f>
        <v/>
      </c>
      <c r="BV15" s="8" t="str">
        <f>IFERROR(VLOOKUP($B15,BV$2:$CH$5,MAX($BN$6:$CG$6)+2-BV$6,0)*BV$7,"")</f>
        <v/>
      </c>
      <c r="BW15" s="8" t="str">
        <f>IFERROR(VLOOKUP($B15,BW$2:$CH$5,MAX($BN$6:$CG$6)+2-BW$6,0)*BW$7,"")</f>
        <v/>
      </c>
      <c r="BX15" s="8" t="str">
        <f>IFERROR(VLOOKUP($B15,BX$2:$CH$5,MAX($BN$6:$CG$6)+2-BX$6,0)*BX$7,"")</f>
        <v/>
      </c>
      <c r="BY15" s="8" t="str">
        <f>IFERROR(VLOOKUP($B15,BY$2:$CH$5,MAX($BN$6:$CG$6)+2-BY$6,0)*BY$7,"")</f>
        <v/>
      </c>
      <c r="BZ15" s="8" t="str">
        <f>IFERROR(VLOOKUP($B15,BZ$2:$CH$5,MAX($BN$6:$CG$6)+2-BZ$6,0)*BZ$7,"")</f>
        <v/>
      </c>
      <c r="CA15" s="8" t="str">
        <f>IFERROR(VLOOKUP($B15,CA$2:$CH$5,MAX($BN$6:$CG$6)+2-CA$6,0)*CA$7,"")</f>
        <v/>
      </c>
      <c r="CB15" s="8" t="str">
        <f>IFERROR(VLOOKUP($B15,CB$2:$CH$5,MAX($BN$6:$CG$6)+2-CB$6,0)*CB$7,"")</f>
        <v/>
      </c>
      <c r="CC15" s="8" t="str">
        <f>IFERROR(VLOOKUP($B15,CC$2:$CH$5,MAX($BN$6:$CG$6)+2-CC$6,0)*CC$7,"")</f>
        <v/>
      </c>
      <c r="CD15" s="8" t="str">
        <f>IFERROR(VLOOKUP($B15,CD$2:$CH$5,MAX($BN$6:$CG$6)+2-CD$6,0)*CD$7,"")</f>
        <v/>
      </c>
      <c r="CE15" s="8" t="str">
        <f>IFERROR(VLOOKUP($B15,CE$2:$CH$5,MAX($BN$6:$CG$6)+2-CE$6,0)*CE$7,"")</f>
        <v/>
      </c>
      <c r="CF15" s="8" t="str">
        <f>IFERROR(VLOOKUP($B15,CF$2:$CH$5,MAX($BN$6:$CG$6)+2-CF$6,0)*CF$7,"")</f>
        <v/>
      </c>
      <c r="CG15" s="8" t="str">
        <f>IFERROR(VLOOKUP($B15,CG$2:$CH$5,MAX($BN$6:$CG$6)+2-CG$6,0)*CG$7,"")</f>
        <v/>
      </c>
      <c r="CI15" s="40">
        <v>8</v>
      </c>
      <c r="CJ15" s="41"/>
    </row>
    <row r="16" spans="1:88" x14ac:dyDescent="0.2">
      <c r="A16" s="38">
        <v>9</v>
      </c>
      <c r="B16" s="67">
        <v>5</v>
      </c>
      <c r="C16" s="47">
        <v>10047400749</v>
      </c>
      <c r="D16" s="48" t="s">
        <v>71</v>
      </c>
      <c r="E16" s="48" t="s">
        <v>46</v>
      </c>
      <c r="F16" s="47">
        <v>2005</v>
      </c>
      <c r="G16" s="47" t="s">
        <v>70</v>
      </c>
      <c r="H16" s="3">
        <f>IFERROR(J16+BI16+BK16+BM16,-1000)</f>
        <v>75</v>
      </c>
      <c r="I16" s="4">
        <v>2</v>
      </c>
      <c r="J16" s="4">
        <f>IF(ISNUMBER(I16),IF(I16&lt;21,40-(I16-1)*2,1),I16)</f>
        <v>38</v>
      </c>
      <c r="K16" s="5">
        <f>RANK(M16,$M$8:$M$25,1)</f>
        <v>12</v>
      </c>
      <c r="L16" s="5">
        <v>12</v>
      </c>
      <c r="M16" s="5">
        <f>N16+L16/10</f>
        <v>5.2</v>
      </c>
      <c r="N16" s="5">
        <f>RANK(O16,$O$8:$O$25,0)</f>
        <v>4</v>
      </c>
      <c r="O16" s="5">
        <f>SUM(P16:BH16)</f>
        <v>0</v>
      </c>
      <c r="P16" s="7" t="str">
        <f>IF(P$5=$B16,1,"")</f>
        <v/>
      </c>
      <c r="Q16" s="7" t="str">
        <f>IF(Q$5=$B16,1,"")</f>
        <v/>
      </c>
      <c r="R16" s="7" t="str">
        <f>IF(R$5=$B16,1,"")</f>
        <v/>
      </c>
      <c r="S16" s="7" t="str">
        <f>IF(S$5=$B16,1,"")</f>
        <v/>
      </c>
      <c r="T16" s="7" t="str">
        <f>IF(T$5=$B16,1,"")</f>
        <v/>
      </c>
      <c r="U16" s="7" t="str">
        <f>IF(U$5=$B16,1,"")</f>
        <v/>
      </c>
      <c r="V16" s="7" t="str">
        <f>IF(V$5=$B16,1,"")</f>
        <v/>
      </c>
      <c r="W16" s="7" t="str">
        <f>IF(W$5=$B16,1,"")</f>
        <v/>
      </c>
      <c r="X16" s="7" t="str">
        <f>IF(X$5=$B16,1,"")</f>
        <v/>
      </c>
      <c r="Y16" s="7" t="str">
        <f>IF(Y$5=$B16,1,"")</f>
        <v/>
      </c>
      <c r="Z16" s="7" t="str">
        <f>IF(Z$5=$B16,1,"")</f>
        <v/>
      </c>
      <c r="AA16" s="7" t="str">
        <f>IF(AA$5=$B16,1,"")</f>
        <v/>
      </c>
      <c r="AB16" s="7" t="str">
        <f>IF(AB$5=$B16,1,"")</f>
        <v/>
      </c>
      <c r="AC16" s="7" t="str">
        <f>IF(AC$5=$B16,1,"")</f>
        <v/>
      </c>
      <c r="AD16" s="7" t="str">
        <f>IF(AD$5=$B16,1,"")</f>
        <v/>
      </c>
      <c r="AE16" s="7" t="str">
        <f>IF(AE$5=$B16,1,"")</f>
        <v/>
      </c>
      <c r="AF16" s="7" t="str">
        <f>IF(AF$5=$B16,1,"")</f>
        <v/>
      </c>
      <c r="AG16" s="7" t="str">
        <f>IF(AG$5=$B16,1,"")</f>
        <v/>
      </c>
      <c r="AH16" s="7" t="str">
        <f>IF(AH$5=$B16,1,"")</f>
        <v/>
      </c>
      <c r="AI16" s="7" t="str">
        <f>IF(AI$5=$B16,1,"")</f>
        <v/>
      </c>
      <c r="AJ16" s="7" t="str">
        <f>IF(AJ$5=$B16,1,"")</f>
        <v/>
      </c>
      <c r="AK16" s="7" t="str">
        <f>IF(AK$5=$B16,1,"")</f>
        <v/>
      </c>
      <c r="AL16" s="7" t="str">
        <f>IF(AL$5=$B16,1,"")</f>
        <v/>
      </c>
      <c r="AM16" s="7" t="str">
        <f>IF(AM$5=$B16,1,"")</f>
        <v/>
      </c>
      <c r="AN16" s="7" t="str">
        <f>IF(AN$5=$B16,1,"")</f>
        <v/>
      </c>
      <c r="AO16" s="7" t="str">
        <f>IF(AO$5=$B16,1,"")</f>
        <v/>
      </c>
      <c r="AP16" s="7" t="str">
        <f>IF(AP$5=$B16,1,"")</f>
        <v/>
      </c>
      <c r="AQ16" s="7" t="str">
        <f>IF(AQ$5=$B16,1,"")</f>
        <v/>
      </c>
      <c r="AR16" s="7" t="str">
        <f>IF(AR$5=$B16,1,"")</f>
        <v/>
      </c>
      <c r="AS16" s="7" t="str">
        <f>IF(AS$5=$B16,1,"")</f>
        <v/>
      </c>
      <c r="AT16" s="7" t="str">
        <f>IF(AT$5=$B16,1,"")</f>
        <v/>
      </c>
      <c r="AU16" s="7" t="str">
        <f>IF(AU$5=$B16,1,"")</f>
        <v/>
      </c>
      <c r="AV16" s="7" t="str">
        <f>IF(AV$5=$B16,1,"")</f>
        <v/>
      </c>
      <c r="AW16" s="7" t="str">
        <f>IF(AW$5=$B16,1,"")</f>
        <v/>
      </c>
      <c r="AX16" s="7" t="str">
        <f>IF(AX$5=$B16,1,"")</f>
        <v/>
      </c>
      <c r="AY16" s="7" t="str">
        <f>IF(AY$5=$B16,1,"")</f>
        <v/>
      </c>
      <c r="AZ16" s="7" t="str">
        <f>IF(AZ$5=$B16,1,"")</f>
        <v/>
      </c>
      <c r="BA16" s="7" t="str">
        <f>IF(BA$5=$B16,1,"")</f>
        <v/>
      </c>
      <c r="BB16" s="7" t="str">
        <f>IF(BB$5=$B16,1,"")</f>
        <v/>
      </c>
      <c r="BC16" s="7" t="str">
        <f>IF(BC$5=$B16,1,"")</f>
        <v/>
      </c>
      <c r="BD16" s="7" t="str">
        <f>IF(BD$5=$B16,1,"")</f>
        <v/>
      </c>
      <c r="BE16" s="7" t="str">
        <f>IF(BE$5=$B16,1,"")</f>
        <v/>
      </c>
      <c r="BF16" s="7" t="str">
        <f>IF(BF$5=$B16,1,"")</f>
        <v/>
      </c>
      <c r="BG16" s="7" t="str">
        <f>IF(BG$5=$B16,1,"")</f>
        <v/>
      </c>
      <c r="BH16" s="7" t="str">
        <f>IF(BH$5=$B16,1,"")</f>
        <v/>
      </c>
      <c r="BI16" s="5">
        <f>IF(ISNUMBER(K16),IF(K16&lt;21,40-(K16-1)*2,1),K16)</f>
        <v>18</v>
      </c>
      <c r="BJ16" s="6">
        <v>12</v>
      </c>
      <c r="BK16" s="6">
        <f>IF(ISNUMBER(BJ16),IF(BJ16&gt;20,1,40-(BJ16-1)*2),BJ16)</f>
        <v>18</v>
      </c>
      <c r="BL16" s="23"/>
      <c r="BM16" s="24">
        <f>IFERROR(SUM(BN16:CG16)+BL16*20,BL16)</f>
        <v>1</v>
      </c>
      <c r="BN16" s="8" t="str">
        <f>IFERROR(VLOOKUP($B16,BN$2:$CH$5,MAX($BN$6:$CG$6)+2-BN$6,0)*BN$7,"")</f>
        <v/>
      </c>
      <c r="BO16" s="8" t="str">
        <f>IFERROR(VLOOKUP($B16,BO$2:$CH$5,MAX($BN$6:$CG$6)+2-BO$6,0)*BO$7,"")</f>
        <v/>
      </c>
      <c r="BP16" s="8" t="str">
        <f>IFERROR(VLOOKUP($B16,BP$2:$CH$5,MAX($BN$6:$CG$6)+2-BP$6,0)*BP$7,"")</f>
        <v/>
      </c>
      <c r="BQ16" s="8">
        <f>IFERROR(VLOOKUP($B16,BQ$2:$CH$5,MAX($BN$6:$CG$6)+2-BQ$6,0)*BQ$7,"")</f>
        <v>1</v>
      </c>
      <c r="BR16" s="8" t="str">
        <f>IFERROR(VLOOKUP($B16,BR$2:$CH$5,MAX($BN$6:$CG$6)+2-BR$6,0)*BR$7,"")</f>
        <v/>
      </c>
      <c r="BS16" s="8" t="str">
        <f>IFERROR(VLOOKUP($B16,BS$2:$CH$5,MAX($BN$6:$CG$6)+2-BS$6,0)*BS$7,"")</f>
        <v/>
      </c>
      <c r="BT16" s="8" t="str">
        <f>IFERROR(VLOOKUP($B16,BT$2:$CH$5,MAX($BN$6:$CG$6)+2-BT$6,0)*BT$7,"")</f>
        <v/>
      </c>
      <c r="BU16" s="8" t="str">
        <f>IFERROR(VLOOKUP($B16,BU$2:$CH$5,MAX($BN$6:$CG$6)+2-BU$6,0)*BU$7,"")</f>
        <v/>
      </c>
      <c r="BV16" s="8" t="str">
        <f>IFERROR(VLOOKUP($B16,BV$2:$CH$5,MAX($BN$6:$CG$6)+2-BV$6,0)*BV$7,"")</f>
        <v/>
      </c>
      <c r="BW16" s="8" t="str">
        <f>IFERROR(VLOOKUP($B16,BW$2:$CH$5,MAX($BN$6:$CG$6)+2-BW$6,0)*BW$7,"")</f>
        <v/>
      </c>
      <c r="BX16" s="8" t="str">
        <f>IFERROR(VLOOKUP($B16,BX$2:$CH$5,MAX($BN$6:$CG$6)+2-BX$6,0)*BX$7,"")</f>
        <v/>
      </c>
      <c r="BY16" s="8" t="str">
        <f>IFERROR(VLOOKUP($B16,BY$2:$CH$5,MAX($BN$6:$CG$6)+2-BY$6,0)*BY$7,"")</f>
        <v/>
      </c>
      <c r="BZ16" s="8" t="str">
        <f>IFERROR(VLOOKUP($B16,BZ$2:$CH$5,MAX($BN$6:$CG$6)+2-BZ$6,0)*BZ$7,"")</f>
        <v/>
      </c>
      <c r="CA16" s="8" t="str">
        <f>IFERROR(VLOOKUP($B16,CA$2:$CH$5,MAX($BN$6:$CG$6)+2-CA$6,0)*CA$7,"")</f>
        <v/>
      </c>
      <c r="CB16" s="8" t="str">
        <f>IFERROR(VLOOKUP($B16,CB$2:$CH$5,MAX($BN$6:$CG$6)+2-CB$6,0)*CB$7,"")</f>
        <v/>
      </c>
      <c r="CC16" s="8" t="str">
        <f>IFERROR(VLOOKUP($B16,CC$2:$CH$5,MAX($BN$6:$CG$6)+2-CC$6,0)*CC$7,"")</f>
        <v/>
      </c>
      <c r="CD16" s="8" t="str">
        <f>IFERROR(VLOOKUP($B16,CD$2:$CH$5,MAX($BN$6:$CG$6)+2-CD$6,0)*CD$7,"")</f>
        <v/>
      </c>
      <c r="CE16" s="8" t="str">
        <f>IFERROR(VLOOKUP($B16,CE$2:$CH$5,MAX($BN$6:$CG$6)+2-CE$6,0)*CE$7,"")</f>
        <v/>
      </c>
      <c r="CF16" s="8" t="str">
        <f>IFERROR(VLOOKUP($B16,CF$2:$CH$5,MAX($BN$6:$CG$6)+2-CF$6,0)*CF$7,"")</f>
        <v/>
      </c>
      <c r="CG16" s="8" t="str">
        <f>IFERROR(VLOOKUP($B16,CG$2:$CH$5,MAX($BN$6:$CG$6)+2-CG$6,0)*CG$7,"")</f>
        <v/>
      </c>
      <c r="CI16" s="40">
        <v>9</v>
      </c>
      <c r="CJ16" s="41"/>
    </row>
    <row r="17" spans="1:88" x14ac:dyDescent="0.2">
      <c r="A17" s="38">
        <v>10</v>
      </c>
      <c r="B17" s="67">
        <v>76</v>
      </c>
      <c r="C17" s="47">
        <v>10047310318</v>
      </c>
      <c r="D17" s="48" t="s">
        <v>56</v>
      </c>
      <c r="E17" s="48" t="s">
        <v>50</v>
      </c>
      <c r="F17" s="47">
        <v>2004</v>
      </c>
      <c r="G17" s="47" t="s">
        <v>57</v>
      </c>
      <c r="H17" s="3">
        <f>IFERROR(J17+BI17+BK17+BM17,-1000)</f>
        <v>68</v>
      </c>
      <c r="I17" s="4">
        <v>9</v>
      </c>
      <c r="J17" s="4">
        <f>IF(ISNUMBER(I17),IF(I17&lt;21,40-(I17-1)*2,1),I17)</f>
        <v>24</v>
      </c>
      <c r="K17" s="5">
        <f>RANK(M17,$M$8:$M$25,1)</f>
        <v>15</v>
      </c>
      <c r="L17" s="5">
        <v>15</v>
      </c>
      <c r="M17" s="5">
        <f>N17+L17/10</f>
        <v>5.5</v>
      </c>
      <c r="N17" s="5">
        <f>RANK(O17,$O$8:$O$25,0)</f>
        <v>4</v>
      </c>
      <c r="O17" s="5">
        <f>SUM(P17:BH17)</f>
        <v>0</v>
      </c>
      <c r="P17" s="7" t="str">
        <f>IF(P$5=$B17,1,"")</f>
        <v/>
      </c>
      <c r="Q17" s="7" t="str">
        <f>IF(Q$5=$B17,1,"")</f>
        <v/>
      </c>
      <c r="R17" s="7" t="str">
        <f>IF(R$5=$B17,1,"")</f>
        <v/>
      </c>
      <c r="S17" s="7" t="str">
        <f>IF(S$5=$B17,1,"")</f>
        <v/>
      </c>
      <c r="T17" s="7" t="str">
        <f>IF(T$5=$B17,1,"")</f>
        <v/>
      </c>
      <c r="U17" s="7" t="str">
        <f>IF(U$5=$B17,1,"")</f>
        <v/>
      </c>
      <c r="V17" s="7" t="str">
        <f>IF(V$5=$B17,1,"")</f>
        <v/>
      </c>
      <c r="W17" s="7" t="str">
        <f>IF(W$5=$B17,1,"")</f>
        <v/>
      </c>
      <c r="X17" s="7" t="str">
        <f>IF(X$5=$B17,1,"")</f>
        <v/>
      </c>
      <c r="Y17" s="7" t="str">
        <f>IF(Y$5=$B17,1,"")</f>
        <v/>
      </c>
      <c r="Z17" s="7" t="str">
        <f>IF(Z$5=$B17,1,"")</f>
        <v/>
      </c>
      <c r="AA17" s="7" t="str">
        <f>IF(AA$5=$B17,1,"")</f>
        <v/>
      </c>
      <c r="AB17" s="7" t="str">
        <f>IF(AB$5=$B17,1,"")</f>
        <v/>
      </c>
      <c r="AC17" s="7" t="str">
        <f>IF(AC$5=$B17,1,"")</f>
        <v/>
      </c>
      <c r="AD17" s="7" t="str">
        <f>IF(AD$5=$B17,1,"")</f>
        <v/>
      </c>
      <c r="AE17" s="7" t="str">
        <f>IF(AE$5=$B17,1,"")</f>
        <v/>
      </c>
      <c r="AF17" s="7" t="str">
        <f>IF(AF$5=$B17,1,"")</f>
        <v/>
      </c>
      <c r="AG17" s="7" t="str">
        <f>IF(AG$5=$B17,1,"")</f>
        <v/>
      </c>
      <c r="AH17" s="7" t="str">
        <f>IF(AH$5=$B17,1,"")</f>
        <v/>
      </c>
      <c r="AI17" s="7" t="str">
        <f>IF(AI$5=$B17,1,"")</f>
        <v/>
      </c>
      <c r="AJ17" s="7" t="str">
        <f>IF(AJ$5=$B17,1,"")</f>
        <v/>
      </c>
      <c r="AK17" s="7" t="str">
        <f>IF(AK$5=$B17,1,"")</f>
        <v/>
      </c>
      <c r="AL17" s="7" t="str">
        <f>IF(AL$5=$B17,1,"")</f>
        <v/>
      </c>
      <c r="AM17" s="7" t="str">
        <f>IF(AM$5=$B17,1,"")</f>
        <v/>
      </c>
      <c r="AN17" s="7" t="str">
        <f>IF(AN$5=$B17,1,"")</f>
        <v/>
      </c>
      <c r="AO17" s="7" t="str">
        <f>IF(AO$5=$B17,1,"")</f>
        <v/>
      </c>
      <c r="AP17" s="7" t="str">
        <f>IF(AP$5=$B17,1,"")</f>
        <v/>
      </c>
      <c r="AQ17" s="7" t="str">
        <f>IF(AQ$5=$B17,1,"")</f>
        <v/>
      </c>
      <c r="AR17" s="7" t="str">
        <f>IF(AR$5=$B17,1,"")</f>
        <v/>
      </c>
      <c r="AS17" s="7" t="str">
        <f>IF(AS$5=$B17,1,"")</f>
        <v/>
      </c>
      <c r="AT17" s="7" t="str">
        <f>IF(AT$5=$B17,1,"")</f>
        <v/>
      </c>
      <c r="AU17" s="7" t="str">
        <f>IF(AU$5=$B17,1,"")</f>
        <v/>
      </c>
      <c r="AV17" s="7" t="str">
        <f>IF(AV$5=$B17,1,"")</f>
        <v/>
      </c>
      <c r="AW17" s="7" t="str">
        <f>IF(AW$5=$B17,1,"")</f>
        <v/>
      </c>
      <c r="AX17" s="7" t="str">
        <f>IF(AX$5=$B17,1,"")</f>
        <v/>
      </c>
      <c r="AY17" s="7" t="str">
        <f>IF(AY$5=$B17,1,"")</f>
        <v/>
      </c>
      <c r="AZ17" s="7" t="str">
        <f>IF(AZ$5=$B17,1,"")</f>
        <v/>
      </c>
      <c r="BA17" s="7" t="str">
        <f>IF(BA$5=$B17,1,"")</f>
        <v/>
      </c>
      <c r="BB17" s="7" t="str">
        <f>IF(BB$5=$B17,1,"")</f>
        <v/>
      </c>
      <c r="BC17" s="7" t="str">
        <f>IF(BC$5=$B17,1,"")</f>
        <v/>
      </c>
      <c r="BD17" s="7" t="str">
        <f>IF(BD$5=$B17,1,"")</f>
        <v/>
      </c>
      <c r="BE17" s="7" t="str">
        <f>IF(BE$5=$B17,1,"")</f>
        <v/>
      </c>
      <c r="BF17" s="7" t="str">
        <f>IF(BF$5=$B17,1,"")</f>
        <v/>
      </c>
      <c r="BG17" s="7" t="str">
        <f>IF(BG$5=$B17,1,"")</f>
        <v/>
      </c>
      <c r="BH17" s="7" t="str">
        <f>IF(BH$5=$B17,1,"")</f>
        <v/>
      </c>
      <c r="BI17" s="5">
        <f>IF(ISNUMBER(K17),IF(K17&lt;21,40-(K17-1)*2,1),K17)</f>
        <v>12</v>
      </c>
      <c r="BJ17" s="6">
        <v>6</v>
      </c>
      <c r="BK17" s="6">
        <f>IF(ISNUMBER(BJ17),IF(BJ17&gt;20,1,40-(BJ17-1)*2),BJ17)</f>
        <v>30</v>
      </c>
      <c r="BL17" s="23"/>
      <c r="BM17" s="24">
        <f>IFERROR(SUM(BN17:CG17)+BL17*20,BL17)</f>
        <v>2</v>
      </c>
      <c r="BN17" s="8" t="str">
        <f>IFERROR(VLOOKUP($B17,BN$2:$CH$5,MAX($BN$6:$CG$6)+2-BN$6,0)*BN$7,"")</f>
        <v/>
      </c>
      <c r="BO17" s="8" t="str">
        <f>IFERROR(VLOOKUP($B17,BO$2:$CH$5,MAX($BN$6:$CG$6)+2-BO$6,0)*BO$7,"")</f>
        <v/>
      </c>
      <c r="BP17" s="8" t="str">
        <f>IFERROR(VLOOKUP($B17,BP$2:$CH$5,MAX($BN$6:$CG$6)+2-BP$6,0)*BP$7,"")</f>
        <v/>
      </c>
      <c r="BQ17" s="8" t="str">
        <f>IFERROR(VLOOKUP($B17,BQ$2:$CH$5,MAX($BN$6:$CG$6)+2-BQ$6,0)*BQ$7,"")</f>
        <v/>
      </c>
      <c r="BR17" s="8">
        <f>IFERROR(VLOOKUP($B17,BR$2:$CH$5,MAX($BN$6:$CG$6)+2-BR$6,0)*BR$7,"")</f>
        <v>2</v>
      </c>
      <c r="BS17" s="8" t="str">
        <f>IFERROR(VLOOKUP($B17,BS$2:$CH$5,MAX($BN$6:$CG$6)+2-BS$6,0)*BS$7,"")</f>
        <v/>
      </c>
      <c r="BT17" s="8" t="str">
        <f>IFERROR(VLOOKUP($B17,BT$2:$CH$5,MAX($BN$6:$CG$6)+2-BT$6,0)*BT$7,"")</f>
        <v/>
      </c>
      <c r="BU17" s="8" t="str">
        <f>IFERROR(VLOOKUP($B17,BU$2:$CH$5,MAX($BN$6:$CG$6)+2-BU$6,0)*BU$7,"")</f>
        <v/>
      </c>
      <c r="BV17" s="8" t="str">
        <f>IFERROR(VLOOKUP($B17,BV$2:$CH$5,MAX($BN$6:$CG$6)+2-BV$6,0)*BV$7,"")</f>
        <v/>
      </c>
      <c r="BW17" s="8" t="str">
        <f>IFERROR(VLOOKUP($B17,BW$2:$CH$5,MAX($BN$6:$CG$6)+2-BW$6,0)*BW$7,"")</f>
        <v/>
      </c>
      <c r="BX17" s="8" t="str">
        <f>IFERROR(VLOOKUP($B17,BX$2:$CH$5,MAX($BN$6:$CG$6)+2-BX$6,0)*BX$7,"")</f>
        <v/>
      </c>
      <c r="BY17" s="8" t="str">
        <f>IFERROR(VLOOKUP($B17,BY$2:$CH$5,MAX($BN$6:$CG$6)+2-BY$6,0)*BY$7,"")</f>
        <v/>
      </c>
      <c r="BZ17" s="8" t="str">
        <f>IFERROR(VLOOKUP($B17,BZ$2:$CH$5,MAX($BN$6:$CG$6)+2-BZ$6,0)*BZ$7,"")</f>
        <v/>
      </c>
      <c r="CA17" s="8" t="str">
        <f>IFERROR(VLOOKUP($B17,CA$2:$CH$5,MAX($BN$6:$CG$6)+2-CA$6,0)*CA$7,"")</f>
        <v/>
      </c>
      <c r="CB17" s="8" t="str">
        <f>IFERROR(VLOOKUP($B17,CB$2:$CH$5,MAX($BN$6:$CG$6)+2-CB$6,0)*CB$7,"")</f>
        <v/>
      </c>
      <c r="CC17" s="8" t="str">
        <f>IFERROR(VLOOKUP($B17,CC$2:$CH$5,MAX($BN$6:$CG$6)+2-CC$6,0)*CC$7,"")</f>
        <v/>
      </c>
      <c r="CD17" s="8" t="str">
        <f>IFERROR(VLOOKUP($B17,CD$2:$CH$5,MAX($BN$6:$CG$6)+2-CD$6,0)*CD$7,"")</f>
        <v/>
      </c>
      <c r="CE17" s="8" t="str">
        <f>IFERROR(VLOOKUP($B17,CE$2:$CH$5,MAX($BN$6:$CG$6)+2-CE$6,0)*CE$7,"")</f>
        <v/>
      </c>
      <c r="CF17" s="8" t="str">
        <f>IFERROR(VLOOKUP($B17,CF$2:$CH$5,MAX($BN$6:$CG$6)+2-CF$6,0)*CF$7,"")</f>
        <v/>
      </c>
      <c r="CG17" s="8" t="str">
        <f>IFERROR(VLOOKUP($B17,CG$2:$CH$5,MAX($BN$6:$CG$6)+2-CG$6,0)*CG$7,"")</f>
        <v/>
      </c>
      <c r="CI17" s="40">
        <v>10</v>
      </c>
      <c r="CJ17" s="41"/>
    </row>
    <row r="18" spans="1:88" x14ac:dyDescent="0.2">
      <c r="A18" s="38">
        <v>11</v>
      </c>
      <c r="B18" s="67">
        <v>144</v>
      </c>
      <c r="C18" s="47">
        <v>10046108528</v>
      </c>
      <c r="D18" s="46" t="s">
        <v>66</v>
      </c>
      <c r="E18" s="48" t="s">
        <v>67</v>
      </c>
      <c r="F18" s="46"/>
      <c r="G18" s="47" t="s">
        <v>57</v>
      </c>
      <c r="H18" s="3">
        <f>IFERROR(J18+BI18+BK18+BM18,-1000)</f>
        <v>64</v>
      </c>
      <c r="I18" s="4">
        <v>8</v>
      </c>
      <c r="J18" s="4">
        <f>IF(ISNUMBER(I18),IF(I18&lt;21,40-(I18-1)*2,1),I18)</f>
        <v>26</v>
      </c>
      <c r="K18" s="5">
        <f>RANK(M18,$M$8:$M$25,1)</f>
        <v>13</v>
      </c>
      <c r="L18" s="5">
        <v>13</v>
      </c>
      <c r="M18" s="5">
        <f>N18+L18/10</f>
        <v>5.3</v>
      </c>
      <c r="N18" s="5">
        <f>RANK(O18,$O$8:$O$25,0)</f>
        <v>4</v>
      </c>
      <c r="O18" s="5">
        <f>SUM(P18:BH18)</f>
        <v>0</v>
      </c>
      <c r="P18" s="7" t="str">
        <f>IF(P$5=$B18,1,"")</f>
        <v/>
      </c>
      <c r="Q18" s="7" t="str">
        <f>IF(Q$5=$B18,1,"")</f>
        <v/>
      </c>
      <c r="R18" s="7" t="str">
        <f>IF(R$5=$B18,1,"")</f>
        <v/>
      </c>
      <c r="S18" s="7" t="str">
        <f>IF(S$5=$B18,1,"")</f>
        <v/>
      </c>
      <c r="T18" s="7" t="str">
        <f>IF(T$5=$B18,1,"")</f>
        <v/>
      </c>
      <c r="U18" s="7" t="str">
        <f>IF(U$5=$B18,1,"")</f>
        <v/>
      </c>
      <c r="V18" s="7" t="str">
        <f>IF(V$5=$B18,1,"")</f>
        <v/>
      </c>
      <c r="W18" s="7" t="str">
        <f>IF(W$5=$B18,1,"")</f>
        <v/>
      </c>
      <c r="X18" s="7" t="str">
        <f>IF(X$5=$B18,1,"")</f>
        <v/>
      </c>
      <c r="Y18" s="7" t="str">
        <f>IF(Y$5=$B18,1,"")</f>
        <v/>
      </c>
      <c r="Z18" s="7" t="str">
        <f>IF(Z$5=$B18,1,"")</f>
        <v/>
      </c>
      <c r="AA18" s="7" t="str">
        <f>IF(AA$5=$B18,1,"")</f>
        <v/>
      </c>
      <c r="AB18" s="7" t="str">
        <f>IF(AB$5=$B18,1,"")</f>
        <v/>
      </c>
      <c r="AC18" s="7" t="str">
        <f>IF(AC$5=$B18,1,"")</f>
        <v/>
      </c>
      <c r="AD18" s="7" t="str">
        <f>IF(AD$5=$B18,1,"")</f>
        <v/>
      </c>
      <c r="AE18" s="7" t="str">
        <f>IF(AE$5=$B18,1,"")</f>
        <v/>
      </c>
      <c r="AF18" s="7" t="str">
        <f>IF(AF$5=$B18,1,"")</f>
        <v/>
      </c>
      <c r="AG18" s="7" t="str">
        <f>IF(AG$5=$B18,1,"")</f>
        <v/>
      </c>
      <c r="AH18" s="7" t="str">
        <f>IF(AH$5=$B18,1,"")</f>
        <v/>
      </c>
      <c r="AI18" s="7" t="str">
        <f>IF(AI$5=$B18,1,"")</f>
        <v/>
      </c>
      <c r="AJ18" s="7" t="str">
        <f>IF(AJ$5=$B18,1,"")</f>
        <v/>
      </c>
      <c r="AK18" s="7" t="str">
        <f>IF(AK$5=$B18,1,"")</f>
        <v/>
      </c>
      <c r="AL18" s="7" t="str">
        <f>IF(AL$5=$B18,1,"")</f>
        <v/>
      </c>
      <c r="AM18" s="7" t="str">
        <f>IF(AM$5=$B18,1,"")</f>
        <v/>
      </c>
      <c r="AN18" s="7" t="str">
        <f>IF(AN$5=$B18,1,"")</f>
        <v/>
      </c>
      <c r="AO18" s="7" t="str">
        <f>IF(AO$5=$B18,1,"")</f>
        <v/>
      </c>
      <c r="AP18" s="7" t="str">
        <f>IF(AP$5=$B18,1,"")</f>
        <v/>
      </c>
      <c r="AQ18" s="7" t="str">
        <f>IF(AQ$5=$B18,1,"")</f>
        <v/>
      </c>
      <c r="AR18" s="7" t="str">
        <f>IF(AR$5=$B18,1,"")</f>
        <v/>
      </c>
      <c r="AS18" s="7" t="str">
        <f>IF(AS$5=$B18,1,"")</f>
        <v/>
      </c>
      <c r="AT18" s="7" t="str">
        <f>IF(AT$5=$B18,1,"")</f>
        <v/>
      </c>
      <c r="AU18" s="7" t="str">
        <f>IF(AU$5=$B18,1,"")</f>
        <v/>
      </c>
      <c r="AV18" s="7" t="str">
        <f>IF(AV$5=$B18,1,"")</f>
        <v/>
      </c>
      <c r="AW18" s="7" t="str">
        <f>IF(AW$5=$B18,1,"")</f>
        <v/>
      </c>
      <c r="AX18" s="7" t="str">
        <f>IF(AX$5=$B18,1,"")</f>
        <v/>
      </c>
      <c r="AY18" s="7" t="str">
        <f>IF(AY$5=$B18,1,"")</f>
        <v/>
      </c>
      <c r="AZ18" s="7" t="str">
        <f>IF(AZ$5=$B18,1,"")</f>
        <v/>
      </c>
      <c r="BA18" s="7" t="str">
        <f>IF(BA$5=$B18,1,"")</f>
        <v/>
      </c>
      <c r="BB18" s="7" t="str">
        <f>IF(BB$5=$B18,1,"")</f>
        <v/>
      </c>
      <c r="BC18" s="7" t="str">
        <f>IF(BC$5=$B18,1,"")</f>
        <v/>
      </c>
      <c r="BD18" s="7" t="str">
        <f>IF(BD$5=$B18,1,"")</f>
        <v/>
      </c>
      <c r="BE18" s="7" t="str">
        <f>IF(BE$5=$B18,1,"")</f>
        <v/>
      </c>
      <c r="BF18" s="7" t="str">
        <f>IF(BF$5=$B18,1,"")</f>
        <v/>
      </c>
      <c r="BG18" s="7" t="str">
        <f>IF(BG$5=$B18,1,"")</f>
        <v/>
      </c>
      <c r="BH18" s="7" t="str">
        <f>IF(BH$5=$B18,1,"")</f>
        <v/>
      </c>
      <c r="BI18" s="5">
        <f>IF(ISNUMBER(K18),IF(K18&lt;21,40-(K18-1)*2,1),K18)</f>
        <v>16</v>
      </c>
      <c r="BJ18" s="6">
        <v>13</v>
      </c>
      <c r="BK18" s="6">
        <f>IF(ISNUMBER(BJ18),IF(BJ18&gt;20,1,40-(BJ18-1)*2),BJ18)</f>
        <v>16</v>
      </c>
      <c r="BL18" s="23"/>
      <c r="BM18" s="24">
        <f>IFERROR(SUM(BN18:CG18)+BL18*20,BL18)</f>
        <v>6</v>
      </c>
      <c r="BN18" s="8">
        <f>IFERROR(VLOOKUP($B18,BN$2:$CH$5,MAX($BN$6:$CG$6)+2-BN$6,0)*BN$7,"")</f>
        <v>2</v>
      </c>
      <c r="BO18" s="8" t="str">
        <f>IFERROR(VLOOKUP($B18,BO$2:$CH$5,MAX($BN$6:$CG$6)+2-BO$6,0)*BO$7,"")</f>
        <v/>
      </c>
      <c r="BP18" s="8" t="str">
        <f>IFERROR(VLOOKUP($B18,BP$2:$CH$5,MAX($BN$6:$CG$6)+2-BP$6,0)*BP$7,"")</f>
        <v/>
      </c>
      <c r="BQ18" s="8" t="str">
        <f>IFERROR(VLOOKUP($B18,BQ$2:$CH$5,MAX($BN$6:$CG$6)+2-BQ$6,0)*BQ$7,"")</f>
        <v/>
      </c>
      <c r="BR18" s="8">
        <f>IFERROR(VLOOKUP($B18,BR$2:$CH$5,MAX($BN$6:$CG$6)+2-BR$6,0)*BR$7,"")</f>
        <v>4</v>
      </c>
      <c r="BS18" s="8" t="str">
        <f>IFERROR(VLOOKUP($B18,BS$2:$CH$5,MAX($BN$6:$CG$6)+2-BS$6,0)*BS$7,"")</f>
        <v/>
      </c>
      <c r="BT18" s="8" t="str">
        <f>IFERROR(VLOOKUP($B18,BT$2:$CH$5,MAX($BN$6:$CG$6)+2-BT$6,0)*BT$7,"")</f>
        <v/>
      </c>
      <c r="BU18" s="8" t="str">
        <f>IFERROR(VLOOKUP($B18,BU$2:$CH$5,MAX($BN$6:$CG$6)+2-BU$6,0)*BU$7,"")</f>
        <v/>
      </c>
      <c r="BV18" s="8" t="str">
        <f>IFERROR(VLOOKUP($B18,BV$2:$CH$5,MAX($BN$6:$CG$6)+2-BV$6,0)*BV$7,"")</f>
        <v/>
      </c>
      <c r="BW18" s="8" t="str">
        <f>IFERROR(VLOOKUP($B18,BW$2:$CH$5,MAX($BN$6:$CG$6)+2-BW$6,0)*BW$7,"")</f>
        <v/>
      </c>
      <c r="BX18" s="8" t="str">
        <f>IFERROR(VLOOKUP($B18,BX$2:$CH$5,MAX($BN$6:$CG$6)+2-BX$6,0)*BX$7,"")</f>
        <v/>
      </c>
      <c r="BY18" s="8" t="str">
        <f>IFERROR(VLOOKUP($B18,BY$2:$CH$5,MAX($BN$6:$CG$6)+2-BY$6,0)*BY$7,"")</f>
        <v/>
      </c>
      <c r="BZ18" s="8" t="str">
        <f>IFERROR(VLOOKUP($B18,BZ$2:$CH$5,MAX($BN$6:$CG$6)+2-BZ$6,0)*BZ$7,"")</f>
        <v/>
      </c>
      <c r="CA18" s="8" t="str">
        <f>IFERROR(VLOOKUP($B18,CA$2:$CH$5,MAX($BN$6:$CG$6)+2-CA$6,0)*CA$7,"")</f>
        <v/>
      </c>
      <c r="CB18" s="8" t="str">
        <f>IFERROR(VLOOKUP($B18,CB$2:$CH$5,MAX($BN$6:$CG$6)+2-CB$6,0)*CB$7,"")</f>
        <v/>
      </c>
      <c r="CC18" s="8" t="str">
        <f>IFERROR(VLOOKUP($B18,CC$2:$CH$5,MAX($BN$6:$CG$6)+2-CC$6,0)*CC$7,"")</f>
        <v/>
      </c>
      <c r="CD18" s="8" t="str">
        <f>IFERROR(VLOOKUP($B18,CD$2:$CH$5,MAX($BN$6:$CG$6)+2-CD$6,0)*CD$7,"")</f>
        <v/>
      </c>
      <c r="CE18" s="8" t="str">
        <f>IFERROR(VLOOKUP($B18,CE$2:$CH$5,MAX($BN$6:$CG$6)+2-CE$6,0)*CE$7,"")</f>
        <v/>
      </c>
      <c r="CF18" s="8" t="str">
        <f>IFERROR(VLOOKUP($B18,CF$2:$CH$5,MAX($BN$6:$CG$6)+2-CF$6,0)*CF$7,"")</f>
        <v/>
      </c>
      <c r="CG18" s="8" t="str">
        <f>IFERROR(VLOOKUP($B18,CG$2:$CH$5,MAX($BN$6:$CG$6)+2-CG$6,0)*CG$7,"")</f>
        <v/>
      </c>
      <c r="CI18" s="40">
        <v>11</v>
      </c>
      <c r="CJ18" s="41"/>
    </row>
    <row r="19" spans="1:88" x14ac:dyDescent="0.2">
      <c r="A19" s="38">
        <v>12</v>
      </c>
      <c r="B19" s="68">
        <v>105</v>
      </c>
      <c r="C19" s="47">
        <v>10046070334</v>
      </c>
      <c r="D19" s="48" t="s">
        <v>136</v>
      </c>
      <c r="E19" s="46" t="s">
        <v>62</v>
      </c>
      <c r="F19" s="52"/>
      <c r="G19" s="53"/>
      <c r="H19" s="3">
        <f>IFERROR(J19+BI19+BK19+BM19,-1000)</f>
        <v>61</v>
      </c>
      <c r="I19" s="4">
        <v>13</v>
      </c>
      <c r="J19" s="4">
        <f>IF(ISNUMBER(I19),IF(I19&lt;21,40-(I19-1)*2,1),I19)</f>
        <v>16</v>
      </c>
      <c r="K19" s="5">
        <f>RANK(M19,$M$8:$M$25,1)</f>
        <v>3</v>
      </c>
      <c r="L19" s="5">
        <v>11</v>
      </c>
      <c r="M19" s="5">
        <f>N19+L19/10</f>
        <v>3.1</v>
      </c>
      <c r="N19" s="5">
        <f>RANK(O19,$O$8:$O$25,0)</f>
        <v>2</v>
      </c>
      <c r="O19" s="5">
        <f>SUM(P19:BH19)</f>
        <v>1</v>
      </c>
      <c r="P19" s="7">
        <f>IF(P$5=$B19,1,"")</f>
        <v>1</v>
      </c>
      <c r="Q19" s="7" t="str">
        <f>IF(Q$5=$B19,1,"")</f>
        <v/>
      </c>
      <c r="R19" s="7" t="str">
        <f>IF(R$5=$B19,1,"")</f>
        <v/>
      </c>
      <c r="S19" s="7" t="str">
        <f>IF(S$5=$B19,1,"")</f>
        <v/>
      </c>
      <c r="T19" s="7" t="str">
        <f>IF(T$5=$B19,1,"")</f>
        <v/>
      </c>
      <c r="U19" s="7" t="str">
        <f>IF(U$5=$B19,1,"")</f>
        <v/>
      </c>
      <c r="V19" s="7" t="str">
        <f>IF(V$5=$B19,1,"")</f>
        <v/>
      </c>
      <c r="W19" s="7" t="str">
        <f>IF(W$5=$B19,1,"")</f>
        <v/>
      </c>
      <c r="X19" s="7" t="str">
        <f>IF(X$5=$B19,1,"")</f>
        <v/>
      </c>
      <c r="Y19" s="7" t="str">
        <f>IF(Y$5=$B19,1,"")</f>
        <v/>
      </c>
      <c r="Z19" s="7" t="str">
        <f>IF(Z$5=$B19,1,"")</f>
        <v/>
      </c>
      <c r="AA19" s="7" t="str">
        <f>IF(AA$5=$B19,1,"")</f>
        <v/>
      </c>
      <c r="AB19" s="7" t="str">
        <f>IF(AB$5=$B19,1,"")</f>
        <v/>
      </c>
      <c r="AC19" s="7" t="str">
        <f>IF(AC$5=$B19,1,"")</f>
        <v/>
      </c>
      <c r="AD19" s="7" t="str">
        <f>IF(AD$5=$B19,1,"")</f>
        <v/>
      </c>
      <c r="AE19" s="7" t="str">
        <f>IF(AE$5=$B19,1,"")</f>
        <v/>
      </c>
      <c r="AF19" s="7" t="str">
        <f>IF(AF$5=$B19,1,"")</f>
        <v/>
      </c>
      <c r="AG19" s="7" t="str">
        <f>IF(AG$5=$B19,1,"")</f>
        <v/>
      </c>
      <c r="AH19" s="7" t="str">
        <f>IF(AH$5=$B19,1,"")</f>
        <v/>
      </c>
      <c r="AI19" s="7" t="str">
        <f>IF(AI$5=$B19,1,"")</f>
        <v/>
      </c>
      <c r="AJ19" s="7" t="str">
        <f>IF(AJ$5=$B19,1,"")</f>
        <v/>
      </c>
      <c r="AK19" s="7" t="str">
        <f>IF(AK$5=$B19,1,"")</f>
        <v/>
      </c>
      <c r="AL19" s="7" t="str">
        <f>IF(AL$5=$B19,1,"")</f>
        <v/>
      </c>
      <c r="AM19" s="7" t="str">
        <f>IF(AM$5=$B19,1,"")</f>
        <v/>
      </c>
      <c r="AN19" s="7" t="str">
        <f>IF(AN$5=$B19,1,"")</f>
        <v/>
      </c>
      <c r="AO19" s="7" t="str">
        <f>IF(AO$5=$B19,1,"")</f>
        <v/>
      </c>
      <c r="AP19" s="7" t="str">
        <f>IF(AP$5=$B19,1,"")</f>
        <v/>
      </c>
      <c r="AQ19" s="7" t="str">
        <f>IF(AQ$5=$B19,1,"")</f>
        <v/>
      </c>
      <c r="AR19" s="7" t="str">
        <f>IF(AR$5=$B19,1,"")</f>
        <v/>
      </c>
      <c r="AS19" s="7" t="str">
        <f>IF(AS$5=$B19,1,"")</f>
        <v/>
      </c>
      <c r="AT19" s="7" t="str">
        <f>IF(AT$5=$B19,1,"")</f>
        <v/>
      </c>
      <c r="AU19" s="7" t="str">
        <f>IF(AU$5=$B19,1,"")</f>
        <v/>
      </c>
      <c r="AV19" s="7" t="str">
        <f>IF(AV$5=$B19,1,"")</f>
        <v/>
      </c>
      <c r="AW19" s="7" t="str">
        <f>IF(AW$5=$B19,1,"")</f>
        <v/>
      </c>
      <c r="AX19" s="7" t="str">
        <f>IF(AX$5=$B19,1,"")</f>
        <v/>
      </c>
      <c r="AY19" s="7" t="str">
        <f>IF(AY$5=$B19,1,"")</f>
        <v/>
      </c>
      <c r="AZ19" s="7" t="str">
        <f>IF(AZ$5=$B19,1,"")</f>
        <v/>
      </c>
      <c r="BA19" s="7" t="str">
        <f>IF(BA$5=$B19,1,"")</f>
        <v/>
      </c>
      <c r="BB19" s="7" t="str">
        <f>IF(BB$5=$B19,1,"")</f>
        <v/>
      </c>
      <c r="BC19" s="7" t="str">
        <f>IF(BC$5=$B19,1,"")</f>
        <v/>
      </c>
      <c r="BD19" s="7" t="str">
        <f>IF(BD$5=$B19,1,"")</f>
        <v/>
      </c>
      <c r="BE19" s="7" t="str">
        <f>IF(BE$5=$B19,1,"")</f>
        <v/>
      </c>
      <c r="BF19" s="7" t="str">
        <f>IF(BF$5=$B19,1,"")</f>
        <v/>
      </c>
      <c r="BG19" s="7" t="str">
        <f>IF(BG$5=$B19,1,"")</f>
        <v/>
      </c>
      <c r="BH19" s="7" t="str">
        <f>IF(BH$5=$B19,1,"")</f>
        <v/>
      </c>
      <c r="BI19" s="5">
        <f>IF(ISNUMBER(K19),IF(K19&lt;21,40-(K19-1)*2,1),K19)</f>
        <v>36</v>
      </c>
      <c r="BJ19" s="6">
        <v>18</v>
      </c>
      <c r="BK19" s="6">
        <f>IF(ISNUMBER(BJ19),IF(BJ19&gt;20,1,40-(BJ19-1)*2),BJ19)</f>
        <v>6</v>
      </c>
      <c r="BL19" s="23"/>
      <c r="BM19" s="24">
        <f>IFERROR(SUM(BN19:CG19)+BL19*20,BL19)</f>
        <v>3</v>
      </c>
      <c r="BN19" s="8">
        <f>IFERROR(VLOOKUP($B19,BN$2:$CH$5,MAX($BN$6:$CG$6)+2-BN$6,0)*BN$7,"")</f>
        <v>3</v>
      </c>
      <c r="BO19" s="8" t="str">
        <f>IFERROR(VLOOKUP($B19,BO$2:$CH$5,MAX($BN$6:$CG$6)+2-BO$6,0)*BO$7,"")</f>
        <v/>
      </c>
      <c r="BP19" s="8" t="str">
        <f>IFERROR(VLOOKUP($B19,BP$2:$CH$5,MAX($BN$6:$CG$6)+2-BP$6,0)*BP$7,"")</f>
        <v/>
      </c>
      <c r="BQ19" s="8" t="str">
        <f>IFERROR(VLOOKUP($B19,BQ$2:$CH$5,MAX($BN$6:$CG$6)+2-BQ$6,0)*BQ$7,"")</f>
        <v/>
      </c>
      <c r="BR19" s="8" t="str">
        <f>IFERROR(VLOOKUP($B19,BR$2:$CH$5,MAX($BN$6:$CG$6)+2-BR$6,0)*BR$7,"")</f>
        <v/>
      </c>
      <c r="BS19" s="8" t="str">
        <f>IFERROR(VLOOKUP($B19,BS$2:$CH$5,MAX($BN$6:$CG$6)+2-BS$6,0)*BS$7,"")</f>
        <v/>
      </c>
      <c r="BT19" s="8" t="str">
        <f>IFERROR(VLOOKUP($B19,BT$2:$CH$5,MAX($BN$6:$CG$6)+2-BT$6,0)*BT$7,"")</f>
        <v/>
      </c>
      <c r="BU19" s="8" t="str">
        <f>IFERROR(VLOOKUP($B19,BU$2:$CH$5,MAX($BN$6:$CG$6)+2-BU$6,0)*BU$7,"")</f>
        <v/>
      </c>
      <c r="BV19" s="8" t="str">
        <f>IFERROR(VLOOKUP($B19,BV$2:$CH$5,MAX($BN$6:$CG$6)+2-BV$6,0)*BV$7,"")</f>
        <v/>
      </c>
      <c r="BW19" s="8" t="str">
        <f>IFERROR(VLOOKUP($B19,BW$2:$CH$5,MAX($BN$6:$CG$6)+2-BW$6,0)*BW$7,"")</f>
        <v/>
      </c>
      <c r="BX19" s="8" t="str">
        <f>IFERROR(VLOOKUP($B19,BX$2:$CH$5,MAX($BN$6:$CG$6)+2-BX$6,0)*BX$7,"")</f>
        <v/>
      </c>
      <c r="BY19" s="8" t="str">
        <f>IFERROR(VLOOKUP($B19,BY$2:$CH$5,MAX($BN$6:$CG$6)+2-BY$6,0)*BY$7,"")</f>
        <v/>
      </c>
      <c r="BZ19" s="8" t="str">
        <f>IFERROR(VLOOKUP($B19,BZ$2:$CH$5,MAX($BN$6:$CG$6)+2-BZ$6,0)*BZ$7,"")</f>
        <v/>
      </c>
      <c r="CA19" s="8" t="str">
        <f>IFERROR(VLOOKUP($B19,CA$2:$CH$5,MAX($BN$6:$CG$6)+2-CA$6,0)*CA$7,"")</f>
        <v/>
      </c>
      <c r="CB19" s="8" t="str">
        <f>IFERROR(VLOOKUP($B19,CB$2:$CH$5,MAX($BN$6:$CG$6)+2-CB$6,0)*CB$7,"")</f>
        <v/>
      </c>
      <c r="CC19" s="8" t="str">
        <f>IFERROR(VLOOKUP($B19,CC$2:$CH$5,MAX($BN$6:$CG$6)+2-CC$6,0)*CC$7,"")</f>
        <v/>
      </c>
      <c r="CD19" s="8" t="str">
        <f>IFERROR(VLOOKUP($B19,CD$2:$CH$5,MAX($BN$6:$CG$6)+2-CD$6,0)*CD$7,"")</f>
        <v/>
      </c>
      <c r="CE19" s="8" t="str">
        <f>IFERROR(VLOOKUP($B19,CE$2:$CH$5,MAX($BN$6:$CG$6)+2-CE$6,0)*CE$7,"")</f>
        <v/>
      </c>
      <c r="CF19" s="8" t="str">
        <f>IFERROR(VLOOKUP($B19,CF$2:$CH$5,MAX($BN$6:$CG$6)+2-CF$6,0)*CF$7,"")</f>
        <v/>
      </c>
      <c r="CG19" s="8" t="str">
        <f>IFERROR(VLOOKUP($B19,CG$2:$CH$5,MAX($BN$6:$CG$6)+2-CG$6,0)*CG$7,"")</f>
        <v/>
      </c>
      <c r="CI19" s="40">
        <v>12</v>
      </c>
      <c r="CJ19" s="41"/>
    </row>
    <row r="20" spans="1:88" x14ac:dyDescent="0.2">
      <c r="A20" s="38">
        <v>13</v>
      </c>
      <c r="B20" s="67">
        <v>27</v>
      </c>
      <c r="C20" s="47">
        <v>10064481751</v>
      </c>
      <c r="D20" s="48" t="s">
        <v>72</v>
      </c>
      <c r="E20" s="48" t="s">
        <v>73</v>
      </c>
      <c r="F20" s="47"/>
      <c r="G20" s="47" t="s">
        <v>70</v>
      </c>
      <c r="H20" s="3">
        <f>IFERROR(J20+BI20+BK20+BM20,-1000)</f>
        <v>60</v>
      </c>
      <c r="I20" s="4">
        <v>11</v>
      </c>
      <c r="J20" s="4">
        <f>IF(ISNUMBER(I20),IF(I20&lt;21,40-(I20-1)*2,1),I20)</f>
        <v>20</v>
      </c>
      <c r="K20" s="5">
        <f>RANK(M20,$M$8:$M$25,1)</f>
        <v>9</v>
      </c>
      <c r="L20" s="5">
        <v>7</v>
      </c>
      <c r="M20" s="5">
        <f>N20+L20/10</f>
        <v>4.7</v>
      </c>
      <c r="N20" s="5">
        <f>RANK(O20,$O$8:$O$25,0)</f>
        <v>4</v>
      </c>
      <c r="O20" s="5">
        <f>SUM(P20:BH20)</f>
        <v>0</v>
      </c>
      <c r="P20" s="7" t="str">
        <f>IF(P$5=$B20,1,"")</f>
        <v/>
      </c>
      <c r="Q20" s="7" t="str">
        <f>IF(Q$5=$B20,1,"")</f>
        <v/>
      </c>
      <c r="R20" s="7" t="str">
        <f>IF(R$5=$B20,1,"")</f>
        <v/>
      </c>
      <c r="S20" s="7" t="str">
        <f>IF(S$5=$B20,1,"")</f>
        <v/>
      </c>
      <c r="T20" s="7" t="str">
        <f>IF(T$5=$B20,1,"")</f>
        <v/>
      </c>
      <c r="U20" s="7" t="str">
        <f>IF(U$5=$B20,1,"")</f>
        <v/>
      </c>
      <c r="V20" s="7" t="str">
        <f>IF(V$5=$B20,1,"")</f>
        <v/>
      </c>
      <c r="W20" s="7" t="str">
        <f>IF(W$5=$B20,1,"")</f>
        <v/>
      </c>
      <c r="X20" s="7" t="str">
        <f>IF(X$5=$B20,1,"")</f>
        <v/>
      </c>
      <c r="Y20" s="7" t="str">
        <f>IF(Y$5=$B20,1,"")</f>
        <v/>
      </c>
      <c r="Z20" s="7" t="str">
        <f>IF(Z$5=$B20,1,"")</f>
        <v/>
      </c>
      <c r="AA20" s="7" t="str">
        <f>IF(AA$5=$B20,1,"")</f>
        <v/>
      </c>
      <c r="AB20" s="7" t="str">
        <f>IF(AB$5=$B20,1,"")</f>
        <v/>
      </c>
      <c r="AC20" s="7" t="str">
        <f>IF(AC$5=$B20,1,"")</f>
        <v/>
      </c>
      <c r="AD20" s="7" t="str">
        <f>IF(AD$5=$B20,1,"")</f>
        <v/>
      </c>
      <c r="AE20" s="7" t="str">
        <f>IF(AE$5=$B20,1,"")</f>
        <v/>
      </c>
      <c r="AF20" s="7" t="str">
        <f>IF(AF$5=$B20,1,"")</f>
        <v/>
      </c>
      <c r="AG20" s="7" t="str">
        <f>IF(AG$5=$B20,1,"")</f>
        <v/>
      </c>
      <c r="AH20" s="7" t="str">
        <f>IF(AH$5=$B20,1,"")</f>
        <v/>
      </c>
      <c r="AI20" s="7" t="str">
        <f>IF(AI$5=$B20,1,"")</f>
        <v/>
      </c>
      <c r="AJ20" s="7" t="str">
        <f>IF(AJ$5=$B20,1,"")</f>
        <v/>
      </c>
      <c r="AK20" s="7" t="str">
        <f>IF(AK$5=$B20,1,"")</f>
        <v/>
      </c>
      <c r="AL20" s="7" t="str">
        <f>IF(AL$5=$B20,1,"")</f>
        <v/>
      </c>
      <c r="AM20" s="7" t="str">
        <f>IF(AM$5=$B20,1,"")</f>
        <v/>
      </c>
      <c r="AN20" s="7" t="str">
        <f>IF(AN$5=$B20,1,"")</f>
        <v/>
      </c>
      <c r="AO20" s="7" t="str">
        <f>IF(AO$5=$B20,1,"")</f>
        <v/>
      </c>
      <c r="AP20" s="7" t="str">
        <f>IF(AP$5=$B20,1,"")</f>
        <v/>
      </c>
      <c r="AQ20" s="7" t="str">
        <f>IF(AQ$5=$B20,1,"")</f>
        <v/>
      </c>
      <c r="AR20" s="7" t="str">
        <f>IF(AR$5=$B20,1,"")</f>
        <v/>
      </c>
      <c r="AS20" s="7" t="str">
        <f>IF(AS$5=$B20,1,"")</f>
        <v/>
      </c>
      <c r="AT20" s="7" t="str">
        <f>IF(AT$5=$B20,1,"")</f>
        <v/>
      </c>
      <c r="AU20" s="7" t="str">
        <f>IF(AU$5=$B20,1,"")</f>
        <v/>
      </c>
      <c r="AV20" s="7" t="str">
        <f>IF(AV$5=$B20,1,"")</f>
        <v/>
      </c>
      <c r="AW20" s="7" t="str">
        <f>IF(AW$5=$B20,1,"")</f>
        <v/>
      </c>
      <c r="AX20" s="7" t="str">
        <f>IF(AX$5=$B20,1,"")</f>
        <v/>
      </c>
      <c r="AY20" s="7" t="str">
        <f>IF(AY$5=$B20,1,"")</f>
        <v/>
      </c>
      <c r="AZ20" s="7" t="str">
        <f>IF(AZ$5=$B20,1,"")</f>
        <v/>
      </c>
      <c r="BA20" s="7" t="str">
        <f>IF(BA$5=$B20,1,"")</f>
        <v/>
      </c>
      <c r="BB20" s="7" t="str">
        <f>IF(BB$5=$B20,1,"")</f>
        <v/>
      </c>
      <c r="BC20" s="7" t="str">
        <f>IF(BC$5=$B20,1,"")</f>
        <v/>
      </c>
      <c r="BD20" s="7" t="str">
        <f>IF(BD$5=$B20,1,"")</f>
        <v/>
      </c>
      <c r="BE20" s="7" t="str">
        <f>IF(BE$5=$B20,1,"")</f>
        <v/>
      </c>
      <c r="BF20" s="7" t="str">
        <f>IF(BF$5=$B20,1,"")</f>
        <v/>
      </c>
      <c r="BG20" s="7" t="str">
        <f>IF(BG$5=$B20,1,"")</f>
        <v/>
      </c>
      <c r="BH20" s="7" t="str">
        <f>IF(BH$5=$B20,1,"")</f>
        <v/>
      </c>
      <c r="BI20" s="5">
        <f>IF(ISNUMBER(K20),IF(K20&lt;21,40-(K20-1)*2,1),K20)</f>
        <v>24</v>
      </c>
      <c r="BJ20" s="6">
        <v>14</v>
      </c>
      <c r="BK20" s="6">
        <f>IF(ISNUMBER(BJ20),IF(BJ20&gt;20,1,40-(BJ20-1)*2),BJ20)</f>
        <v>14</v>
      </c>
      <c r="BL20" s="23"/>
      <c r="BM20" s="24">
        <f>IFERROR(SUM(BN20:CG20)+BL20*20,BL20)</f>
        <v>2</v>
      </c>
      <c r="BN20" s="8" t="str">
        <f>IFERROR(VLOOKUP($B20,BN$2:$CH$5,MAX($BN$6:$CG$6)+2-BN$6,0)*BN$7,"")</f>
        <v/>
      </c>
      <c r="BO20" s="8" t="str">
        <f>IFERROR(VLOOKUP($B20,BO$2:$CH$5,MAX($BN$6:$CG$6)+2-BO$6,0)*BO$7,"")</f>
        <v/>
      </c>
      <c r="BP20" s="8">
        <f>IFERROR(VLOOKUP($B20,BP$2:$CH$5,MAX($BN$6:$CG$6)+2-BP$6,0)*BP$7,"")</f>
        <v>2</v>
      </c>
      <c r="BQ20" s="8" t="str">
        <f>IFERROR(VLOOKUP($B20,BQ$2:$CH$5,MAX($BN$6:$CG$6)+2-BQ$6,0)*BQ$7,"")</f>
        <v/>
      </c>
      <c r="BR20" s="8" t="str">
        <f>IFERROR(VLOOKUP($B20,BR$2:$CH$5,MAX($BN$6:$CG$6)+2-BR$6,0)*BR$7,"")</f>
        <v/>
      </c>
      <c r="BS20" s="8" t="str">
        <f>IFERROR(VLOOKUP($B20,BS$2:$CH$5,MAX($BN$6:$CG$6)+2-BS$6,0)*BS$7,"")</f>
        <v/>
      </c>
      <c r="BT20" s="8" t="str">
        <f>IFERROR(VLOOKUP($B20,BT$2:$CH$5,MAX($BN$6:$CG$6)+2-BT$6,0)*BT$7,"")</f>
        <v/>
      </c>
      <c r="BU20" s="8" t="str">
        <f>IFERROR(VLOOKUP($B20,BU$2:$CH$5,MAX($BN$6:$CG$6)+2-BU$6,0)*BU$7,"")</f>
        <v/>
      </c>
      <c r="BV20" s="8" t="str">
        <f>IFERROR(VLOOKUP($B20,BV$2:$CH$5,MAX($BN$6:$CG$6)+2-BV$6,0)*BV$7,"")</f>
        <v/>
      </c>
      <c r="BW20" s="8" t="str">
        <f>IFERROR(VLOOKUP($B20,BW$2:$CH$5,MAX($BN$6:$CG$6)+2-BW$6,0)*BW$7,"")</f>
        <v/>
      </c>
      <c r="BX20" s="8" t="str">
        <f>IFERROR(VLOOKUP($B20,BX$2:$CH$5,MAX($BN$6:$CG$6)+2-BX$6,0)*BX$7,"")</f>
        <v/>
      </c>
      <c r="BY20" s="8" t="str">
        <f>IFERROR(VLOOKUP($B20,BY$2:$CH$5,MAX($BN$6:$CG$6)+2-BY$6,0)*BY$7,"")</f>
        <v/>
      </c>
      <c r="BZ20" s="8" t="str">
        <f>IFERROR(VLOOKUP($B20,BZ$2:$CH$5,MAX($BN$6:$CG$6)+2-BZ$6,0)*BZ$7,"")</f>
        <v/>
      </c>
      <c r="CA20" s="8" t="str">
        <f>IFERROR(VLOOKUP($B20,CA$2:$CH$5,MAX($BN$6:$CG$6)+2-CA$6,0)*CA$7,"")</f>
        <v/>
      </c>
      <c r="CB20" s="8" t="str">
        <f>IFERROR(VLOOKUP($B20,CB$2:$CH$5,MAX($BN$6:$CG$6)+2-CB$6,0)*CB$7,"")</f>
        <v/>
      </c>
      <c r="CC20" s="8" t="str">
        <f>IFERROR(VLOOKUP($B20,CC$2:$CH$5,MAX($BN$6:$CG$6)+2-CC$6,0)*CC$7,"")</f>
        <v/>
      </c>
      <c r="CD20" s="8" t="str">
        <f>IFERROR(VLOOKUP($B20,CD$2:$CH$5,MAX($BN$6:$CG$6)+2-CD$6,0)*CD$7,"")</f>
        <v/>
      </c>
      <c r="CE20" s="8" t="str">
        <f>IFERROR(VLOOKUP($B20,CE$2:$CH$5,MAX($BN$6:$CG$6)+2-CE$6,0)*CE$7,"")</f>
        <v/>
      </c>
      <c r="CF20" s="8" t="str">
        <f>IFERROR(VLOOKUP($B20,CF$2:$CH$5,MAX($BN$6:$CG$6)+2-CF$6,0)*CF$7,"")</f>
        <v/>
      </c>
      <c r="CG20" s="8" t="str">
        <f>IFERROR(VLOOKUP($B20,CG$2:$CH$5,MAX($BN$6:$CG$6)+2-CG$6,0)*CG$7,"")</f>
        <v/>
      </c>
      <c r="CI20" s="40">
        <v>13</v>
      </c>
      <c r="CJ20" s="41"/>
    </row>
    <row r="21" spans="1:88" x14ac:dyDescent="0.2">
      <c r="A21" s="38">
        <v>14</v>
      </c>
      <c r="B21" s="67">
        <v>106</v>
      </c>
      <c r="C21" s="47">
        <v>10055023535</v>
      </c>
      <c r="D21" s="48" t="s">
        <v>77</v>
      </c>
      <c r="E21" s="48" t="s">
        <v>62</v>
      </c>
      <c r="F21" s="47">
        <v>2005</v>
      </c>
      <c r="G21" s="47" t="s">
        <v>70</v>
      </c>
      <c r="H21" s="3">
        <f>IFERROR(J21+BI21+BK21+BM21,-1000)</f>
        <v>44</v>
      </c>
      <c r="I21" s="4">
        <v>16</v>
      </c>
      <c r="J21" s="4">
        <f>IF(ISNUMBER(I21),IF(I21&lt;21,40-(I21-1)*2,1),I21)</f>
        <v>10</v>
      </c>
      <c r="K21" s="5">
        <f>RANK(M21,$M$8:$M$25,1)</f>
        <v>10</v>
      </c>
      <c r="L21" s="5">
        <v>8</v>
      </c>
      <c r="M21" s="5">
        <f>N21+L21/10</f>
        <v>4.8</v>
      </c>
      <c r="N21" s="5">
        <f>RANK(O21,$O$8:$O$25,0)</f>
        <v>4</v>
      </c>
      <c r="O21" s="5">
        <f>SUM(P21:BH21)</f>
        <v>0</v>
      </c>
      <c r="P21" s="7" t="str">
        <f>IF(P$5=$B21,1,"")</f>
        <v/>
      </c>
      <c r="Q21" s="7" t="str">
        <f>IF(Q$5=$B21,1,"")</f>
        <v/>
      </c>
      <c r="R21" s="7" t="str">
        <f>IF(R$5=$B21,1,"")</f>
        <v/>
      </c>
      <c r="S21" s="7" t="str">
        <f>IF(S$5=$B21,1,"")</f>
        <v/>
      </c>
      <c r="T21" s="7" t="str">
        <f>IF(T$5=$B21,1,"")</f>
        <v/>
      </c>
      <c r="U21" s="7" t="str">
        <f>IF(U$5=$B21,1,"")</f>
        <v/>
      </c>
      <c r="V21" s="7" t="str">
        <f>IF(V$5=$B21,1,"")</f>
        <v/>
      </c>
      <c r="W21" s="7" t="str">
        <f>IF(W$5=$B21,1,"")</f>
        <v/>
      </c>
      <c r="X21" s="7" t="str">
        <f>IF(X$5=$B21,1,"")</f>
        <v/>
      </c>
      <c r="Y21" s="7" t="str">
        <f>IF(Y$5=$B21,1,"")</f>
        <v/>
      </c>
      <c r="Z21" s="7" t="str">
        <f>IF(Z$5=$B21,1,"")</f>
        <v/>
      </c>
      <c r="AA21" s="7" t="str">
        <f>IF(AA$5=$B21,1,"")</f>
        <v/>
      </c>
      <c r="AB21" s="7" t="str">
        <f>IF(AB$5=$B21,1,"")</f>
        <v/>
      </c>
      <c r="AC21" s="7" t="str">
        <f>IF(AC$5=$B21,1,"")</f>
        <v/>
      </c>
      <c r="AD21" s="7" t="str">
        <f>IF(AD$5=$B21,1,"")</f>
        <v/>
      </c>
      <c r="AE21" s="7" t="str">
        <f>IF(AE$5=$B21,1,"")</f>
        <v/>
      </c>
      <c r="AF21" s="7" t="str">
        <f>IF(AF$5=$B21,1,"")</f>
        <v/>
      </c>
      <c r="AG21" s="7" t="str">
        <f>IF(AG$5=$B21,1,"")</f>
        <v/>
      </c>
      <c r="AH21" s="7" t="str">
        <f>IF(AH$5=$B21,1,"")</f>
        <v/>
      </c>
      <c r="AI21" s="7" t="str">
        <f>IF(AI$5=$B21,1,"")</f>
        <v/>
      </c>
      <c r="AJ21" s="7" t="str">
        <f>IF(AJ$5=$B21,1,"")</f>
        <v/>
      </c>
      <c r="AK21" s="7" t="str">
        <f>IF(AK$5=$B21,1,"")</f>
        <v/>
      </c>
      <c r="AL21" s="7" t="str">
        <f>IF(AL$5=$B21,1,"")</f>
        <v/>
      </c>
      <c r="AM21" s="7" t="str">
        <f>IF(AM$5=$B21,1,"")</f>
        <v/>
      </c>
      <c r="AN21" s="7" t="str">
        <f>IF(AN$5=$B21,1,"")</f>
        <v/>
      </c>
      <c r="AO21" s="7" t="str">
        <f>IF(AO$5=$B21,1,"")</f>
        <v/>
      </c>
      <c r="AP21" s="7" t="str">
        <f>IF(AP$5=$B21,1,"")</f>
        <v/>
      </c>
      <c r="AQ21" s="7" t="str">
        <f>IF(AQ$5=$B21,1,"")</f>
        <v/>
      </c>
      <c r="AR21" s="7" t="str">
        <f>IF(AR$5=$B21,1,"")</f>
        <v/>
      </c>
      <c r="AS21" s="7" t="str">
        <f>IF(AS$5=$B21,1,"")</f>
        <v/>
      </c>
      <c r="AT21" s="7" t="str">
        <f>IF(AT$5=$B21,1,"")</f>
        <v/>
      </c>
      <c r="AU21" s="7" t="str">
        <f>IF(AU$5=$B21,1,"")</f>
        <v/>
      </c>
      <c r="AV21" s="7" t="str">
        <f>IF(AV$5=$B21,1,"")</f>
        <v/>
      </c>
      <c r="AW21" s="7" t="str">
        <f>IF(AW$5=$B21,1,"")</f>
        <v/>
      </c>
      <c r="AX21" s="7" t="str">
        <f>IF(AX$5=$B21,1,"")</f>
        <v/>
      </c>
      <c r="AY21" s="7" t="str">
        <f>IF(AY$5=$B21,1,"")</f>
        <v/>
      </c>
      <c r="AZ21" s="7" t="str">
        <f>IF(AZ$5=$B21,1,"")</f>
        <v/>
      </c>
      <c r="BA21" s="7" t="str">
        <f>IF(BA$5=$B21,1,"")</f>
        <v/>
      </c>
      <c r="BB21" s="7" t="str">
        <f>IF(BB$5=$B21,1,"")</f>
        <v/>
      </c>
      <c r="BC21" s="7" t="str">
        <f>IF(BC$5=$B21,1,"")</f>
        <v/>
      </c>
      <c r="BD21" s="7" t="str">
        <f>IF(BD$5=$B21,1,"")</f>
        <v/>
      </c>
      <c r="BE21" s="7" t="str">
        <f>IF(BE$5=$B21,1,"")</f>
        <v/>
      </c>
      <c r="BF21" s="7" t="str">
        <f>IF(BF$5=$B21,1,"")</f>
        <v/>
      </c>
      <c r="BG21" s="7" t="str">
        <f>IF(BG$5=$B21,1,"")</f>
        <v/>
      </c>
      <c r="BH21" s="7" t="str">
        <f>IF(BH$5=$B21,1,"")</f>
        <v/>
      </c>
      <c r="BI21" s="5">
        <f>IF(ISNUMBER(K21),IF(K21&lt;21,40-(K21-1)*2,1),K21)</f>
        <v>22</v>
      </c>
      <c r="BJ21" s="6">
        <v>15</v>
      </c>
      <c r="BK21" s="6">
        <f>IF(ISNUMBER(BJ21),IF(BJ21&gt;20,1,40-(BJ21-1)*2),BJ21)</f>
        <v>12</v>
      </c>
      <c r="BL21" s="23"/>
      <c r="BM21" s="24">
        <f>IFERROR(SUM(BN21:CG21)+BL21*20,BL21)</f>
        <v>0</v>
      </c>
      <c r="BN21" s="8" t="str">
        <f>IFERROR(VLOOKUP($B21,BN$2:$CH$5,MAX($BN$6:$CG$6)+2-BN$6,0)*BN$7,"")</f>
        <v/>
      </c>
      <c r="BO21" s="8" t="str">
        <f>IFERROR(VLOOKUP($B21,BO$2:$CH$5,MAX($BN$6:$CG$6)+2-BO$6,0)*BO$7,"")</f>
        <v/>
      </c>
      <c r="BP21" s="8" t="str">
        <f>IFERROR(VLOOKUP($B21,BP$2:$CH$5,MAX($BN$6:$CG$6)+2-BP$6,0)*BP$7,"")</f>
        <v/>
      </c>
      <c r="BQ21" s="8" t="str">
        <f>IFERROR(VLOOKUP($B21,BQ$2:$CH$5,MAX($BN$6:$CG$6)+2-BQ$6,0)*BQ$7,"")</f>
        <v/>
      </c>
      <c r="BR21" s="8" t="str">
        <f>IFERROR(VLOOKUP($B21,BR$2:$CH$5,MAX($BN$6:$CG$6)+2-BR$6,0)*BR$7,"")</f>
        <v/>
      </c>
      <c r="BS21" s="8" t="str">
        <f>IFERROR(VLOOKUP($B21,BS$2:$CH$5,MAX($BN$6:$CG$6)+2-BS$6,0)*BS$7,"")</f>
        <v/>
      </c>
      <c r="BT21" s="8" t="str">
        <f>IFERROR(VLOOKUP($B21,BT$2:$CH$5,MAX($BN$6:$CG$6)+2-BT$6,0)*BT$7,"")</f>
        <v/>
      </c>
      <c r="BU21" s="8" t="str">
        <f>IFERROR(VLOOKUP($B21,BU$2:$CH$5,MAX($BN$6:$CG$6)+2-BU$6,0)*BU$7,"")</f>
        <v/>
      </c>
      <c r="BV21" s="8" t="str">
        <f>IFERROR(VLOOKUP($B21,BV$2:$CH$5,MAX($BN$6:$CG$6)+2-BV$6,0)*BV$7,"")</f>
        <v/>
      </c>
      <c r="BW21" s="8" t="str">
        <f>IFERROR(VLOOKUP($B21,BW$2:$CH$5,MAX($BN$6:$CG$6)+2-BW$6,0)*BW$7,"")</f>
        <v/>
      </c>
      <c r="BX21" s="8" t="str">
        <f>IFERROR(VLOOKUP($B21,BX$2:$CH$5,MAX($BN$6:$CG$6)+2-BX$6,0)*BX$7,"")</f>
        <v/>
      </c>
      <c r="BY21" s="8" t="str">
        <f>IFERROR(VLOOKUP($B21,BY$2:$CH$5,MAX($BN$6:$CG$6)+2-BY$6,0)*BY$7,"")</f>
        <v/>
      </c>
      <c r="BZ21" s="8" t="str">
        <f>IFERROR(VLOOKUP($B21,BZ$2:$CH$5,MAX($BN$6:$CG$6)+2-BZ$6,0)*BZ$7,"")</f>
        <v/>
      </c>
      <c r="CA21" s="8" t="str">
        <f>IFERROR(VLOOKUP($B21,CA$2:$CH$5,MAX($BN$6:$CG$6)+2-CA$6,0)*CA$7,"")</f>
        <v/>
      </c>
      <c r="CB21" s="8" t="str">
        <f>IFERROR(VLOOKUP($B21,CB$2:$CH$5,MAX($BN$6:$CG$6)+2-CB$6,0)*CB$7,"")</f>
        <v/>
      </c>
      <c r="CC21" s="8" t="str">
        <f>IFERROR(VLOOKUP($B21,CC$2:$CH$5,MAX($BN$6:$CG$6)+2-CC$6,0)*CC$7,"")</f>
        <v/>
      </c>
      <c r="CD21" s="8" t="str">
        <f>IFERROR(VLOOKUP($B21,CD$2:$CH$5,MAX($BN$6:$CG$6)+2-CD$6,0)*CD$7,"")</f>
        <v/>
      </c>
      <c r="CE21" s="8" t="str">
        <f>IFERROR(VLOOKUP($B21,CE$2:$CH$5,MAX($BN$6:$CG$6)+2-CE$6,0)*CE$7,"")</f>
        <v/>
      </c>
      <c r="CF21" s="8" t="str">
        <f>IFERROR(VLOOKUP($B21,CF$2:$CH$5,MAX($BN$6:$CG$6)+2-CF$6,0)*CF$7,"")</f>
        <v/>
      </c>
      <c r="CG21" s="8" t="str">
        <f>IFERROR(VLOOKUP($B21,CG$2:$CH$5,MAX($BN$6:$CG$6)+2-CG$6,0)*CG$7,"")</f>
        <v/>
      </c>
      <c r="CI21" s="40">
        <v>14</v>
      </c>
      <c r="CJ21" s="41"/>
    </row>
    <row r="22" spans="1:88" x14ac:dyDescent="0.2">
      <c r="A22" s="38">
        <v>15</v>
      </c>
      <c r="B22" s="67">
        <v>55</v>
      </c>
      <c r="C22" s="47">
        <v>10047310217</v>
      </c>
      <c r="D22" s="48" t="s">
        <v>75</v>
      </c>
      <c r="E22" s="48" t="s">
        <v>50</v>
      </c>
      <c r="F22" s="47">
        <v>2005</v>
      </c>
      <c r="G22" s="47" t="s">
        <v>70</v>
      </c>
      <c r="H22" s="3">
        <f>IFERROR(J22+BI22+BK22+BM22,-1000)</f>
        <v>24</v>
      </c>
      <c r="I22" s="4">
        <v>14</v>
      </c>
      <c r="J22" s="4">
        <f>IF(ISNUMBER(I22),IF(I22&lt;21,40-(I22-1)*2,1),I22)</f>
        <v>14</v>
      </c>
      <c r="K22" s="5">
        <f>RANK(M22,$M$8:$M$25,1)</f>
        <v>16</v>
      </c>
      <c r="L22" s="5">
        <v>16</v>
      </c>
      <c r="M22" s="5">
        <f>N22+L22/10</f>
        <v>5.6</v>
      </c>
      <c r="N22" s="5">
        <f>RANK(O22,$O$8:$O$25,0)</f>
        <v>4</v>
      </c>
      <c r="O22" s="5">
        <f>SUM(P22:BH22)</f>
        <v>0</v>
      </c>
      <c r="P22" s="7" t="str">
        <f>IF(P$5=$B22,1,"")</f>
        <v/>
      </c>
      <c r="Q22" s="7" t="str">
        <f>IF(Q$5=$B22,1,"")</f>
        <v/>
      </c>
      <c r="R22" s="7" t="str">
        <f>IF(R$5=$B22,1,"")</f>
        <v/>
      </c>
      <c r="S22" s="7" t="str">
        <f>IF(S$5=$B22,1,"")</f>
        <v/>
      </c>
      <c r="T22" s="7" t="str">
        <f>IF(T$5=$B22,1,"")</f>
        <v/>
      </c>
      <c r="U22" s="7" t="str">
        <f>IF(U$5=$B22,1,"")</f>
        <v/>
      </c>
      <c r="V22" s="7" t="str">
        <f>IF(V$5=$B22,1,"")</f>
        <v/>
      </c>
      <c r="W22" s="7" t="str">
        <f>IF(W$5=$B22,1,"")</f>
        <v/>
      </c>
      <c r="X22" s="7" t="str">
        <f>IF(X$5=$B22,1,"")</f>
        <v/>
      </c>
      <c r="Y22" s="7" t="str">
        <f>IF(Y$5=$B22,1,"")</f>
        <v/>
      </c>
      <c r="Z22" s="7" t="str">
        <f>IF(Z$5=$B22,1,"")</f>
        <v/>
      </c>
      <c r="AA22" s="7" t="str">
        <f>IF(AA$5=$B22,1,"")</f>
        <v/>
      </c>
      <c r="AB22" s="7" t="str">
        <f>IF(AB$5=$B22,1,"")</f>
        <v/>
      </c>
      <c r="AC22" s="7" t="str">
        <f>IF(AC$5=$B22,1,"")</f>
        <v/>
      </c>
      <c r="AD22" s="7" t="str">
        <f>IF(AD$5=$B22,1,"")</f>
        <v/>
      </c>
      <c r="AE22" s="7" t="str">
        <f>IF(AE$5=$B22,1,"")</f>
        <v/>
      </c>
      <c r="AF22" s="7" t="str">
        <f>IF(AF$5=$B22,1,"")</f>
        <v/>
      </c>
      <c r="AG22" s="7" t="str">
        <f>IF(AG$5=$B22,1,"")</f>
        <v/>
      </c>
      <c r="AH22" s="7" t="str">
        <f>IF(AH$5=$B22,1,"")</f>
        <v/>
      </c>
      <c r="AI22" s="7" t="str">
        <f>IF(AI$5=$B22,1,"")</f>
        <v/>
      </c>
      <c r="AJ22" s="7" t="str">
        <f>IF(AJ$5=$B22,1,"")</f>
        <v/>
      </c>
      <c r="AK22" s="7" t="str">
        <f>IF(AK$5=$B22,1,"")</f>
        <v/>
      </c>
      <c r="AL22" s="7" t="str">
        <f>IF(AL$5=$B22,1,"")</f>
        <v/>
      </c>
      <c r="AM22" s="7" t="str">
        <f>IF(AM$5=$B22,1,"")</f>
        <v/>
      </c>
      <c r="AN22" s="7" t="str">
        <f>IF(AN$5=$B22,1,"")</f>
        <v/>
      </c>
      <c r="AO22" s="7" t="str">
        <f>IF(AO$5=$B22,1,"")</f>
        <v/>
      </c>
      <c r="AP22" s="7" t="str">
        <f>IF(AP$5=$B22,1,"")</f>
        <v/>
      </c>
      <c r="AQ22" s="7" t="str">
        <f>IF(AQ$5=$B22,1,"")</f>
        <v/>
      </c>
      <c r="AR22" s="7" t="str">
        <f>IF(AR$5=$B22,1,"")</f>
        <v/>
      </c>
      <c r="AS22" s="7" t="str">
        <f>IF(AS$5=$B22,1,"")</f>
        <v/>
      </c>
      <c r="AT22" s="7" t="str">
        <f>IF(AT$5=$B22,1,"")</f>
        <v/>
      </c>
      <c r="AU22" s="7" t="str">
        <f>IF(AU$5=$B22,1,"")</f>
        <v/>
      </c>
      <c r="AV22" s="7" t="str">
        <f>IF(AV$5=$B22,1,"")</f>
        <v/>
      </c>
      <c r="AW22" s="7" t="str">
        <f>IF(AW$5=$B22,1,"")</f>
        <v/>
      </c>
      <c r="AX22" s="7" t="str">
        <f>IF(AX$5=$B22,1,"")</f>
        <v/>
      </c>
      <c r="AY22" s="7" t="str">
        <f>IF(AY$5=$B22,1,"")</f>
        <v/>
      </c>
      <c r="AZ22" s="7" t="str">
        <f>IF(AZ$5=$B22,1,"")</f>
        <v/>
      </c>
      <c r="BA22" s="7" t="str">
        <f>IF(BA$5=$B22,1,"")</f>
        <v/>
      </c>
      <c r="BB22" s="7" t="str">
        <f>IF(BB$5=$B22,1,"")</f>
        <v/>
      </c>
      <c r="BC22" s="7" t="str">
        <f>IF(BC$5=$B22,1,"")</f>
        <v/>
      </c>
      <c r="BD22" s="7" t="str">
        <f>IF(BD$5=$B22,1,"")</f>
        <v/>
      </c>
      <c r="BE22" s="7" t="str">
        <f>IF(BE$5=$B22,1,"")</f>
        <v/>
      </c>
      <c r="BF22" s="7" t="str">
        <f>IF(BF$5=$B22,1,"")</f>
        <v/>
      </c>
      <c r="BG22" s="7" t="str">
        <f>IF(BG$5=$B22,1,"")</f>
        <v/>
      </c>
      <c r="BH22" s="7" t="str">
        <f>IF(BH$5=$B22,1,"")</f>
        <v/>
      </c>
      <c r="BI22" s="5">
        <f>IF(ISNUMBER(K22),IF(K22&lt;21,40-(K22-1)*2,1),K22)</f>
        <v>10</v>
      </c>
      <c r="BJ22" s="6">
        <v>11</v>
      </c>
      <c r="BK22" s="6">
        <f>IF(ISNUMBER(BJ22),IF(BJ22&gt;20,1,40-(BJ22-1)*2),BJ22)</f>
        <v>20</v>
      </c>
      <c r="BL22" s="23">
        <v>-1</v>
      </c>
      <c r="BM22" s="24">
        <f>IFERROR(SUM(BN22:CG22)+BL22*20,BL22)</f>
        <v>-20</v>
      </c>
      <c r="BN22" s="8" t="str">
        <f>IFERROR(VLOOKUP($B22,BN$2:$CH$5,MAX($BN$6:$CG$6)+2-BN$6,0)*BN$7,"")</f>
        <v/>
      </c>
      <c r="BO22" s="8" t="str">
        <f>IFERROR(VLOOKUP($B22,BO$2:$CH$5,MAX($BN$6:$CG$6)+2-BO$6,0)*BO$7,"")</f>
        <v/>
      </c>
      <c r="BP22" s="8" t="str">
        <f>IFERROR(VLOOKUP($B22,BP$2:$CH$5,MAX($BN$6:$CG$6)+2-BP$6,0)*BP$7,"")</f>
        <v/>
      </c>
      <c r="BQ22" s="8" t="str">
        <f>IFERROR(VLOOKUP($B22,BQ$2:$CH$5,MAX($BN$6:$CG$6)+2-BQ$6,0)*BQ$7,"")</f>
        <v/>
      </c>
      <c r="BR22" s="8" t="str">
        <f>IFERROR(VLOOKUP($B22,BR$2:$CH$5,MAX($BN$6:$CG$6)+2-BR$6,0)*BR$7,"")</f>
        <v/>
      </c>
      <c r="BS22" s="8" t="str">
        <f>IFERROR(VLOOKUP($B22,BS$2:$CH$5,MAX($BN$6:$CG$6)+2-BS$6,0)*BS$7,"")</f>
        <v/>
      </c>
      <c r="BT22" s="8" t="str">
        <f>IFERROR(VLOOKUP($B22,BT$2:$CH$5,MAX($BN$6:$CG$6)+2-BT$6,0)*BT$7,"")</f>
        <v/>
      </c>
      <c r="BU22" s="8" t="str">
        <f>IFERROR(VLOOKUP($B22,BU$2:$CH$5,MAX($BN$6:$CG$6)+2-BU$6,0)*BU$7,"")</f>
        <v/>
      </c>
      <c r="BV22" s="8" t="str">
        <f>IFERROR(VLOOKUP($B22,BV$2:$CH$5,MAX($BN$6:$CG$6)+2-BV$6,0)*BV$7,"")</f>
        <v/>
      </c>
      <c r="BW22" s="8" t="str">
        <f>IFERROR(VLOOKUP($B22,BW$2:$CH$5,MAX($BN$6:$CG$6)+2-BW$6,0)*BW$7,"")</f>
        <v/>
      </c>
      <c r="BX22" s="8" t="str">
        <f>IFERROR(VLOOKUP($B22,BX$2:$CH$5,MAX($BN$6:$CG$6)+2-BX$6,0)*BX$7,"")</f>
        <v/>
      </c>
      <c r="BY22" s="8" t="str">
        <f>IFERROR(VLOOKUP($B22,BY$2:$CH$5,MAX($BN$6:$CG$6)+2-BY$6,0)*BY$7,"")</f>
        <v/>
      </c>
      <c r="BZ22" s="8" t="str">
        <f>IFERROR(VLOOKUP($B22,BZ$2:$CH$5,MAX($BN$6:$CG$6)+2-BZ$6,0)*BZ$7,"")</f>
        <v/>
      </c>
      <c r="CA22" s="8" t="str">
        <f>IFERROR(VLOOKUP($B22,CA$2:$CH$5,MAX($BN$6:$CG$6)+2-CA$6,0)*CA$7,"")</f>
        <v/>
      </c>
      <c r="CB22" s="8" t="str">
        <f>IFERROR(VLOOKUP($B22,CB$2:$CH$5,MAX($BN$6:$CG$6)+2-CB$6,0)*CB$7,"")</f>
        <v/>
      </c>
      <c r="CC22" s="8" t="str">
        <f>IFERROR(VLOOKUP($B22,CC$2:$CH$5,MAX($BN$6:$CG$6)+2-CC$6,0)*CC$7,"")</f>
        <v/>
      </c>
      <c r="CD22" s="8" t="str">
        <f>IFERROR(VLOOKUP($B22,CD$2:$CH$5,MAX($BN$6:$CG$6)+2-CD$6,0)*CD$7,"")</f>
        <v/>
      </c>
      <c r="CE22" s="8" t="str">
        <f>IFERROR(VLOOKUP($B22,CE$2:$CH$5,MAX($BN$6:$CG$6)+2-CE$6,0)*CE$7,"")</f>
        <v/>
      </c>
      <c r="CF22" s="8" t="str">
        <f>IFERROR(VLOOKUP($B22,CF$2:$CH$5,MAX($BN$6:$CG$6)+2-CF$6,0)*CF$7,"")</f>
        <v/>
      </c>
      <c r="CG22" s="8" t="str">
        <f>IFERROR(VLOOKUP($B22,CG$2:$CH$5,MAX($BN$6:$CG$6)+2-CG$6,0)*CG$7,"")</f>
        <v/>
      </c>
      <c r="CI22" s="40">
        <v>15</v>
      </c>
      <c r="CJ22" s="41"/>
    </row>
    <row r="23" spans="1:88" x14ac:dyDescent="0.2">
      <c r="A23" s="38">
        <v>16</v>
      </c>
      <c r="B23" s="67">
        <v>2</v>
      </c>
      <c r="C23" s="47">
        <v>10093317216</v>
      </c>
      <c r="D23" s="48" t="s">
        <v>69</v>
      </c>
      <c r="E23" s="48" t="s">
        <v>46</v>
      </c>
      <c r="F23" s="47">
        <v>2006</v>
      </c>
      <c r="G23" s="47" t="s">
        <v>70</v>
      </c>
      <c r="H23" s="3">
        <f>IFERROR(J23+BI23+BK23+BM23,-1000)</f>
        <v>12</v>
      </c>
      <c r="I23" s="4">
        <v>17</v>
      </c>
      <c r="J23" s="4">
        <f>IF(ISNUMBER(I23),IF(I23&lt;21,40-(I23-1)*2,1),I23)</f>
        <v>8</v>
      </c>
      <c r="K23" s="5">
        <f>RANK(M23,$M$8:$M$25,1)</f>
        <v>14</v>
      </c>
      <c r="L23" s="5">
        <v>14</v>
      </c>
      <c r="M23" s="5">
        <f>N23+L23/10</f>
        <v>5.4</v>
      </c>
      <c r="N23" s="5">
        <f>RANK(O23,$O$8:$O$25,0)</f>
        <v>4</v>
      </c>
      <c r="O23" s="5">
        <f>SUM(P23:BH23)</f>
        <v>0</v>
      </c>
      <c r="P23" s="7" t="str">
        <f>IF(P$5=$B23,1,"")</f>
        <v/>
      </c>
      <c r="Q23" s="7" t="str">
        <f>IF(Q$5=$B23,1,"")</f>
        <v/>
      </c>
      <c r="R23" s="7" t="str">
        <f>IF(R$5=$B23,1,"")</f>
        <v/>
      </c>
      <c r="S23" s="7" t="str">
        <f>IF(S$5=$B23,1,"")</f>
        <v/>
      </c>
      <c r="T23" s="7" t="str">
        <f>IF(T$5=$B23,1,"")</f>
        <v/>
      </c>
      <c r="U23" s="7" t="str">
        <f>IF(U$5=$B23,1,"")</f>
        <v/>
      </c>
      <c r="V23" s="7" t="str">
        <f>IF(V$5=$B23,1,"")</f>
        <v/>
      </c>
      <c r="W23" s="7" t="str">
        <f>IF(W$5=$B23,1,"")</f>
        <v/>
      </c>
      <c r="X23" s="7" t="str">
        <f>IF(X$5=$B23,1,"")</f>
        <v/>
      </c>
      <c r="Y23" s="7" t="str">
        <f>IF(Y$5=$B23,1,"")</f>
        <v/>
      </c>
      <c r="Z23" s="7" t="str">
        <f>IF(Z$5=$B23,1,"")</f>
        <v/>
      </c>
      <c r="AA23" s="7" t="str">
        <f>IF(AA$5=$B23,1,"")</f>
        <v/>
      </c>
      <c r="AB23" s="7" t="str">
        <f>IF(AB$5=$B23,1,"")</f>
        <v/>
      </c>
      <c r="AC23" s="7" t="str">
        <f>IF(AC$5=$B23,1,"")</f>
        <v/>
      </c>
      <c r="AD23" s="7" t="str">
        <f>IF(AD$5=$B23,1,"")</f>
        <v/>
      </c>
      <c r="AE23" s="7" t="str">
        <f>IF(AE$5=$B23,1,"")</f>
        <v/>
      </c>
      <c r="AF23" s="7" t="str">
        <f>IF(AF$5=$B23,1,"")</f>
        <v/>
      </c>
      <c r="AG23" s="7" t="str">
        <f>IF(AG$5=$B23,1,"")</f>
        <v/>
      </c>
      <c r="AH23" s="7" t="str">
        <f>IF(AH$5=$B23,1,"")</f>
        <v/>
      </c>
      <c r="AI23" s="7" t="str">
        <f>IF(AI$5=$B23,1,"")</f>
        <v/>
      </c>
      <c r="AJ23" s="7" t="str">
        <f>IF(AJ$5=$B23,1,"")</f>
        <v/>
      </c>
      <c r="AK23" s="7" t="str">
        <f>IF(AK$5=$B23,1,"")</f>
        <v/>
      </c>
      <c r="AL23" s="7" t="str">
        <f>IF(AL$5=$B23,1,"")</f>
        <v/>
      </c>
      <c r="AM23" s="7" t="str">
        <f>IF(AM$5=$B23,1,"")</f>
        <v/>
      </c>
      <c r="AN23" s="7" t="str">
        <f>IF(AN$5=$B23,1,"")</f>
        <v/>
      </c>
      <c r="AO23" s="7" t="str">
        <f>IF(AO$5=$B23,1,"")</f>
        <v/>
      </c>
      <c r="AP23" s="7" t="str">
        <f>IF(AP$5=$B23,1,"")</f>
        <v/>
      </c>
      <c r="AQ23" s="7" t="str">
        <f>IF(AQ$5=$B23,1,"")</f>
        <v/>
      </c>
      <c r="AR23" s="7" t="str">
        <f>IF(AR$5=$B23,1,"")</f>
        <v/>
      </c>
      <c r="AS23" s="7" t="str">
        <f>IF(AS$5=$B23,1,"")</f>
        <v/>
      </c>
      <c r="AT23" s="7" t="str">
        <f>IF(AT$5=$B23,1,"")</f>
        <v/>
      </c>
      <c r="AU23" s="7" t="str">
        <f>IF(AU$5=$B23,1,"")</f>
        <v/>
      </c>
      <c r="AV23" s="7" t="str">
        <f>IF(AV$5=$B23,1,"")</f>
        <v/>
      </c>
      <c r="AW23" s="7" t="str">
        <f>IF(AW$5=$B23,1,"")</f>
        <v/>
      </c>
      <c r="AX23" s="7" t="str">
        <f>IF(AX$5=$B23,1,"")</f>
        <v/>
      </c>
      <c r="AY23" s="7" t="str">
        <f>IF(AY$5=$B23,1,"")</f>
        <v/>
      </c>
      <c r="AZ23" s="7" t="str">
        <f>IF(AZ$5=$B23,1,"")</f>
        <v/>
      </c>
      <c r="BA23" s="7" t="str">
        <f>IF(BA$5=$B23,1,"")</f>
        <v/>
      </c>
      <c r="BB23" s="7" t="str">
        <f>IF(BB$5=$B23,1,"")</f>
        <v/>
      </c>
      <c r="BC23" s="7" t="str">
        <f>IF(BC$5=$B23,1,"")</f>
        <v/>
      </c>
      <c r="BD23" s="7" t="str">
        <f>IF(BD$5=$B23,1,"")</f>
        <v/>
      </c>
      <c r="BE23" s="7" t="str">
        <f>IF(BE$5=$B23,1,"")</f>
        <v/>
      </c>
      <c r="BF23" s="7" t="str">
        <f>IF(BF$5=$B23,1,"")</f>
        <v/>
      </c>
      <c r="BG23" s="7" t="str">
        <f>IF(BG$5=$B23,1,"")</f>
        <v/>
      </c>
      <c r="BH23" s="7" t="str">
        <f>IF(BH$5=$B23,1,"")</f>
        <v/>
      </c>
      <c r="BI23" s="5">
        <f>IF(ISNUMBER(K23),IF(K23&lt;21,40-(K23-1)*2,1),K23)</f>
        <v>14</v>
      </c>
      <c r="BJ23" s="6">
        <v>16</v>
      </c>
      <c r="BK23" s="6">
        <f>IF(ISNUMBER(BJ23),IF(BJ23&gt;20,1,40-(BJ23-1)*2),BJ23)</f>
        <v>10</v>
      </c>
      <c r="BL23" s="23">
        <v>-1</v>
      </c>
      <c r="BM23" s="24">
        <f>IFERROR(SUM(BN23:CG23)+BL23*20,BL23)</f>
        <v>-20</v>
      </c>
      <c r="BN23" s="8" t="str">
        <f>IFERROR(VLOOKUP($B23,BN$2:$CH$5,MAX($BN$6:$CG$6)+2-BN$6,0)*BN$7,"")</f>
        <v/>
      </c>
      <c r="BO23" s="8" t="str">
        <f>IFERROR(VLOOKUP($B23,BO$2:$CH$5,MAX($BN$6:$CG$6)+2-BO$6,0)*BO$7,"")</f>
        <v/>
      </c>
      <c r="BP23" s="8" t="str">
        <f>IFERROR(VLOOKUP($B23,BP$2:$CH$5,MAX($BN$6:$CG$6)+2-BP$6,0)*BP$7,"")</f>
        <v/>
      </c>
      <c r="BQ23" s="8" t="str">
        <f>IFERROR(VLOOKUP($B23,BQ$2:$CH$5,MAX($BN$6:$CG$6)+2-BQ$6,0)*BQ$7,"")</f>
        <v/>
      </c>
      <c r="BR23" s="8" t="str">
        <f>IFERROR(VLOOKUP($B23,BR$2:$CH$5,MAX($BN$6:$CG$6)+2-BR$6,0)*BR$7,"")</f>
        <v/>
      </c>
      <c r="BS23" s="8" t="str">
        <f>IFERROR(VLOOKUP($B23,BS$2:$CH$5,MAX($BN$6:$CG$6)+2-BS$6,0)*BS$7,"")</f>
        <v/>
      </c>
      <c r="BT23" s="8" t="str">
        <f>IFERROR(VLOOKUP($B23,BT$2:$CH$5,MAX($BN$6:$CG$6)+2-BT$6,0)*BT$7,"")</f>
        <v/>
      </c>
      <c r="BU23" s="8" t="str">
        <f>IFERROR(VLOOKUP($B23,BU$2:$CH$5,MAX($BN$6:$CG$6)+2-BU$6,0)*BU$7,"")</f>
        <v/>
      </c>
      <c r="BV23" s="8" t="str">
        <f>IFERROR(VLOOKUP($B23,BV$2:$CH$5,MAX($BN$6:$CG$6)+2-BV$6,0)*BV$7,"")</f>
        <v/>
      </c>
      <c r="BW23" s="8" t="str">
        <f>IFERROR(VLOOKUP($B23,BW$2:$CH$5,MAX($BN$6:$CG$6)+2-BW$6,0)*BW$7,"")</f>
        <v/>
      </c>
      <c r="BX23" s="8" t="str">
        <f>IFERROR(VLOOKUP($B23,BX$2:$CH$5,MAX($BN$6:$CG$6)+2-BX$6,0)*BX$7,"")</f>
        <v/>
      </c>
      <c r="BY23" s="8" t="str">
        <f>IFERROR(VLOOKUP($B23,BY$2:$CH$5,MAX($BN$6:$CG$6)+2-BY$6,0)*BY$7,"")</f>
        <v/>
      </c>
      <c r="BZ23" s="8" t="str">
        <f>IFERROR(VLOOKUP($B23,BZ$2:$CH$5,MAX($BN$6:$CG$6)+2-BZ$6,0)*BZ$7,"")</f>
        <v/>
      </c>
      <c r="CA23" s="8" t="str">
        <f>IFERROR(VLOOKUP($B23,CA$2:$CH$5,MAX($BN$6:$CG$6)+2-CA$6,0)*CA$7,"")</f>
        <v/>
      </c>
      <c r="CB23" s="8" t="str">
        <f>IFERROR(VLOOKUP($B23,CB$2:$CH$5,MAX($BN$6:$CG$6)+2-CB$6,0)*CB$7,"")</f>
        <v/>
      </c>
      <c r="CC23" s="8" t="str">
        <f>IFERROR(VLOOKUP($B23,CC$2:$CH$5,MAX($BN$6:$CG$6)+2-CC$6,0)*CC$7,"")</f>
        <v/>
      </c>
      <c r="CD23" s="8" t="str">
        <f>IFERROR(VLOOKUP($B23,CD$2:$CH$5,MAX($BN$6:$CG$6)+2-CD$6,0)*CD$7,"")</f>
        <v/>
      </c>
      <c r="CE23" s="8" t="str">
        <f>IFERROR(VLOOKUP($B23,CE$2:$CH$5,MAX($BN$6:$CG$6)+2-CE$6,0)*CE$7,"")</f>
        <v/>
      </c>
      <c r="CF23" s="8" t="str">
        <f>IFERROR(VLOOKUP($B23,CF$2:$CH$5,MAX($BN$6:$CG$6)+2-CF$6,0)*CF$7,"")</f>
        <v/>
      </c>
      <c r="CG23" s="8" t="str">
        <f>IFERROR(VLOOKUP($B23,CG$2:$CH$5,MAX($BN$6:$CG$6)+2-CG$6,0)*CG$7,"")</f>
        <v/>
      </c>
      <c r="CI23" s="40">
        <v>16</v>
      </c>
      <c r="CJ23" s="41"/>
    </row>
    <row r="24" spans="1:88" x14ac:dyDescent="0.2">
      <c r="A24" s="38">
        <v>17</v>
      </c>
      <c r="B24" s="67">
        <v>136</v>
      </c>
      <c r="C24" s="47">
        <v>10077159945</v>
      </c>
      <c r="D24" s="46" t="s">
        <v>64</v>
      </c>
      <c r="E24" s="48" t="s">
        <v>49</v>
      </c>
      <c r="F24" s="45">
        <v>2003</v>
      </c>
      <c r="G24" s="45" t="s">
        <v>57</v>
      </c>
      <c r="H24" s="3">
        <f>IFERROR(J24+BI24+BK24+BM24,-1000)</f>
        <v>-6</v>
      </c>
      <c r="I24" s="4">
        <v>15</v>
      </c>
      <c r="J24" s="4">
        <f>IF(ISNUMBER(I24),IF(I24&lt;21,40-(I24-1)*2,1),I24)</f>
        <v>12</v>
      </c>
      <c r="K24" s="5">
        <f>RANK(M24,$M$8:$M$25,1)</f>
        <v>17</v>
      </c>
      <c r="L24" s="5">
        <v>18</v>
      </c>
      <c r="M24" s="5">
        <f>N24+L24/10</f>
        <v>5.8</v>
      </c>
      <c r="N24" s="5">
        <f>RANK(O24,$O$8:$O$25,0)</f>
        <v>4</v>
      </c>
      <c r="O24" s="5">
        <f>SUM(P24:BH24)</f>
        <v>0</v>
      </c>
      <c r="P24" s="7" t="str">
        <f>IF(P$5=$B24,1,"")</f>
        <v/>
      </c>
      <c r="Q24" s="7" t="str">
        <f>IF(Q$5=$B24,1,"")</f>
        <v/>
      </c>
      <c r="R24" s="7" t="str">
        <f>IF(R$5=$B24,1,"")</f>
        <v/>
      </c>
      <c r="S24" s="7" t="str">
        <f>IF(S$5=$B24,1,"")</f>
        <v/>
      </c>
      <c r="T24" s="7" t="str">
        <f>IF(T$5=$B24,1,"")</f>
        <v/>
      </c>
      <c r="U24" s="7" t="str">
        <f>IF(U$5=$B24,1,"")</f>
        <v/>
      </c>
      <c r="V24" s="7" t="str">
        <f>IF(V$5=$B24,1,"")</f>
        <v/>
      </c>
      <c r="W24" s="7" t="str">
        <f>IF(W$5=$B24,1,"")</f>
        <v/>
      </c>
      <c r="X24" s="7" t="str">
        <f>IF(X$5=$B24,1,"")</f>
        <v/>
      </c>
      <c r="Y24" s="7" t="str">
        <f>IF(Y$5=$B24,1,"")</f>
        <v/>
      </c>
      <c r="Z24" s="7" t="str">
        <f>IF(Z$5=$B24,1,"")</f>
        <v/>
      </c>
      <c r="AA24" s="7" t="str">
        <f>IF(AA$5=$B24,1,"")</f>
        <v/>
      </c>
      <c r="AB24" s="7" t="str">
        <f>IF(AB$5=$B24,1,"")</f>
        <v/>
      </c>
      <c r="AC24" s="7" t="str">
        <f>IF(AC$5=$B24,1,"")</f>
        <v/>
      </c>
      <c r="AD24" s="7" t="str">
        <f>IF(AD$5=$B24,1,"")</f>
        <v/>
      </c>
      <c r="AE24" s="7" t="str">
        <f>IF(AE$5=$B24,1,"")</f>
        <v/>
      </c>
      <c r="AF24" s="7" t="str">
        <f>IF(AF$5=$B24,1,"")</f>
        <v/>
      </c>
      <c r="AG24" s="7" t="str">
        <f>IF(AG$5=$B24,1,"")</f>
        <v/>
      </c>
      <c r="AH24" s="7" t="str">
        <f>IF(AH$5=$B24,1,"")</f>
        <v/>
      </c>
      <c r="AI24" s="7" t="str">
        <f>IF(AI$5=$B24,1,"")</f>
        <v/>
      </c>
      <c r="AJ24" s="7" t="str">
        <f>IF(AJ$5=$B24,1,"")</f>
        <v/>
      </c>
      <c r="AK24" s="7" t="str">
        <f>IF(AK$5=$B24,1,"")</f>
        <v/>
      </c>
      <c r="AL24" s="7" t="str">
        <f>IF(AL$5=$B24,1,"")</f>
        <v/>
      </c>
      <c r="AM24" s="7" t="str">
        <f>IF(AM$5=$B24,1,"")</f>
        <v/>
      </c>
      <c r="AN24" s="7" t="str">
        <f>IF(AN$5=$B24,1,"")</f>
        <v/>
      </c>
      <c r="AO24" s="7" t="str">
        <f>IF(AO$5=$B24,1,"")</f>
        <v/>
      </c>
      <c r="AP24" s="7" t="str">
        <f>IF(AP$5=$B24,1,"")</f>
        <v/>
      </c>
      <c r="AQ24" s="7" t="str">
        <f>IF(AQ$5=$B24,1,"")</f>
        <v/>
      </c>
      <c r="AR24" s="7" t="str">
        <f>IF(AR$5=$B24,1,"")</f>
        <v/>
      </c>
      <c r="AS24" s="7" t="str">
        <f>IF(AS$5=$B24,1,"")</f>
        <v/>
      </c>
      <c r="AT24" s="7" t="str">
        <f>IF(AT$5=$B24,1,"")</f>
        <v/>
      </c>
      <c r="AU24" s="7" t="str">
        <f>IF(AU$5=$B24,1,"")</f>
        <v/>
      </c>
      <c r="AV24" s="7" t="str">
        <f>IF(AV$5=$B24,1,"")</f>
        <v/>
      </c>
      <c r="AW24" s="7" t="str">
        <f>IF(AW$5=$B24,1,"")</f>
        <v/>
      </c>
      <c r="AX24" s="7" t="str">
        <f>IF(AX$5=$B24,1,"")</f>
        <v/>
      </c>
      <c r="AY24" s="7" t="str">
        <f>IF(AY$5=$B24,1,"")</f>
        <v/>
      </c>
      <c r="AZ24" s="7" t="str">
        <f>IF(AZ$5=$B24,1,"")</f>
        <v/>
      </c>
      <c r="BA24" s="7" t="str">
        <f>IF(BA$5=$B24,1,"")</f>
        <v/>
      </c>
      <c r="BB24" s="7" t="str">
        <f>IF(BB$5=$B24,1,"")</f>
        <v/>
      </c>
      <c r="BC24" s="7" t="str">
        <f>IF(BC$5=$B24,1,"")</f>
        <v/>
      </c>
      <c r="BD24" s="7" t="str">
        <f>IF(BD$5=$B24,1,"")</f>
        <v/>
      </c>
      <c r="BE24" s="7" t="str">
        <f>IF(BE$5=$B24,1,"")</f>
        <v/>
      </c>
      <c r="BF24" s="7" t="str">
        <f>IF(BF$5=$B24,1,"")</f>
        <v/>
      </c>
      <c r="BG24" s="7" t="str">
        <f>IF(BG$5=$B24,1,"")</f>
        <v/>
      </c>
      <c r="BH24" s="7" t="str">
        <f>IF(BH$5=$B24,1,"")</f>
        <v/>
      </c>
      <c r="BI24" s="5">
        <v>-40</v>
      </c>
      <c r="BJ24" s="6">
        <v>10</v>
      </c>
      <c r="BK24" s="6">
        <f>IF(ISNUMBER(BJ24),IF(BJ24&gt;20,1,40-(BJ24-1)*2),BJ24)</f>
        <v>22</v>
      </c>
      <c r="BL24" s="23"/>
      <c r="BM24" s="24">
        <f>IFERROR(SUM(BN24:CG24)+BL24*20,BL24)</f>
        <v>0</v>
      </c>
      <c r="BN24" s="8" t="str">
        <f>IFERROR(VLOOKUP($B24,BN$2:$CH$5,MAX($BN$6:$CG$6)+2-BN$6,0)*BN$7,"")</f>
        <v/>
      </c>
      <c r="BO24" s="8" t="str">
        <f>IFERROR(VLOOKUP($B24,BO$2:$CH$5,MAX($BN$6:$CG$6)+2-BO$6,0)*BO$7,"")</f>
        <v/>
      </c>
      <c r="BP24" s="8" t="str">
        <f>IFERROR(VLOOKUP($B24,BP$2:$CH$5,MAX($BN$6:$CG$6)+2-BP$6,0)*BP$7,"")</f>
        <v/>
      </c>
      <c r="BQ24" s="8" t="str">
        <f>IFERROR(VLOOKUP($B24,BQ$2:$CH$5,MAX($BN$6:$CG$6)+2-BQ$6,0)*BQ$7,"")</f>
        <v/>
      </c>
      <c r="BR24" s="8" t="str">
        <f>IFERROR(VLOOKUP($B24,BR$2:$CH$5,MAX($BN$6:$CG$6)+2-BR$6,0)*BR$7,"")</f>
        <v/>
      </c>
      <c r="BS24" s="8" t="str">
        <f>IFERROR(VLOOKUP($B24,BS$2:$CH$5,MAX($BN$6:$CG$6)+2-BS$6,0)*BS$7,"")</f>
        <v/>
      </c>
      <c r="BT24" s="8" t="str">
        <f>IFERROR(VLOOKUP($B24,BT$2:$CH$5,MAX($BN$6:$CG$6)+2-BT$6,0)*BT$7,"")</f>
        <v/>
      </c>
      <c r="BU24" s="8" t="str">
        <f>IFERROR(VLOOKUP($B24,BU$2:$CH$5,MAX($BN$6:$CG$6)+2-BU$6,0)*BU$7,"")</f>
        <v/>
      </c>
      <c r="BV24" s="8" t="str">
        <f>IFERROR(VLOOKUP($B24,BV$2:$CH$5,MAX($BN$6:$CG$6)+2-BV$6,0)*BV$7,"")</f>
        <v/>
      </c>
      <c r="BW24" s="8" t="str">
        <f>IFERROR(VLOOKUP($B24,BW$2:$CH$5,MAX($BN$6:$CG$6)+2-BW$6,0)*BW$7,"")</f>
        <v/>
      </c>
      <c r="BX24" s="8" t="str">
        <f>IFERROR(VLOOKUP($B24,BX$2:$CH$5,MAX($BN$6:$CG$6)+2-BX$6,0)*BX$7,"")</f>
        <v/>
      </c>
      <c r="BY24" s="8" t="str">
        <f>IFERROR(VLOOKUP($B24,BY$2:$CH$5,MAX($BN$6:$CG$6)+2-BY$6,0)*BY$7,"")</f>
        <v/>
      </c>
      <c r="BZ24" s="8" t="str">
        <f>IFERROR(VLOOKUP($B24,BZ$2:$CH$5,MAX($BN$6:$CG$6)+2-BZ$6,0)*BZ$7,"")</f>
        <v/>
      </c>
      <c r="CA24" s="8" t="str">
        <f>IFERROR(VLOOKUP($B24,CA$2:$CH$5,MAX($BN$6:$CG$6)+2-CA$6,0)*CA$7,"")</f>
        <v/>
      </c>
      <c r="CB24" s="8" t="str">
        <f>IFERROR(VLOOKUP($B24,CB$2:$CH$5,MAX($BN$6:$CG$6)+2-CB$6,0)*CB$7,"")</f>
        <v/>
      </c>
      <c r="CC24" s="8" t="str">
        <f>IFERROR(VLOOKUP($B24,CC$2:$CH$5,MAX($BN$6:$CG$6)+2-CC$6,0)*CC$7,"")</f>
        <v/>
      </c>
      <c r="CD24" s="8" t="str">
        <f>IFERROR(VLOOKUP($B24,CD$2:$CH$5,MAX($BN$6:$CG$6)+2-CD$6,0)*CD$7,"")</f>
        <v/>
      </c>
      <c r="CE24" s="8" t="str">
        <f>IFERROR(VLOOKUP($B24,CE$2:$CH$5,MAX($BN$6:$CG$6)+2-CE$6,0)*CE$7,"")</f>
        <v/>
      </c>
      <c r="CF24" s="8" t="str">
        <f>IFERROR(VLOOKUP($B24,CF$2:$CH$5,MAX($BN$6:$CG$6)+2-CF$6,0)*CF$7,"")</f>
        <v/>
      </c>
      <c r="CG24" s="8" t="str">
        <f>IFERROR(VLOOKUP($B24,CG$2:$CH$5,MAX($BN$6:$CG$6)+2-CG$6,0)*CG$7,"")</f>
        <v/>
      </c>
      <c r="CI24" s="40">
        <v>17</v>
      </c>
      <c r="CJ24" s="41"/>
    </row>
    <row r="25" spans="1:88" x14ac:dyDescent="0.2">
      <c r="A25" s="38">
        <v>18</v>
      </c>
      <c r="B25" s="67">
        <v>77</v>
      </c>
      <c r="C25" s="47">
        <v>10084925096</v>
      </c>
      <c r="D25" s="48" t="s">
        <v>58</v>
      </c>
      <c r="E25" s="48" t="s">
        <v>50</v>
      </c>
      <c r="F25" s="47">
        <v>2004</v>
      </c>
      <c r="G25" s="47" t="s">
        <v>57</v>
      </c>
      <c r="H25" s="3">
        <f>IFERROR(J25+BI25+BK25+BM25,-1000)</f>
        <v>-86</v>
      </c>
      <c r="I25" s="4">
        <v>18</v>
      </c>
      <c r="J25" s="4">
        <f>IF(ISNUMBER(I25),IF(I25&lt;21,40-(I25-1)*2,1),I25)</f>
        <v>6</v>
      </c>
      <c r="K25" s="5">
        <f>RANK(M25,$M$8:$M$25,1)</f>
        <v>17</v>
      </c>
      <c r="L25" s="5">
        <v>18</v>
      </c>
      <c r="M25" s="5">
        <f>N25+L25/10</f>
        <v>5.8</v>
      </c>
      <c r="N25" s="5">
        <f>RANK(O25,$O$8:$O$25,0)</f>
        <v>4</v>
      </c>
      <c r="O25" s="5">
        <f>SUM(P25:BH25)</f>
        <v>0</v>
      </c>
      <c r="P25" s="7" t="str">
        <f>IF(P$5=$B25,1,"")</f>
        <v/>
      </c>
      <c r="Q25" s="7" t="str">
        <f>IF(Q$5=$B25,1,"")</f>
        <v/>
      </c>
      <c r="R25" s="7" t="str">
        <f>IF(R$5=$B25,1,"")</f>
        <v/>
      </c>
      <c r="S25" s="7" t="str">
        <f>IF(S$5=$B25,1,"")</f>
        <v/>
      </c>
      <c r="T25" s="7" t="str">
        <f>IF(T$5=$B25,1,"")</f>
        <v/>
      </c>
      <c r="U25" s="7" t="str">
        <f>IF(U$5=$B25,1,"")</f>
        <v/>
      </c>
      <c r="V25" s="7" t="str">
        <f>IF(V$5=$B25,1,"")</f>
        <v/>
      </c>
      <c r="W25" s="7" t="str">
        <f>IF(W$5=$B25,1,"")</f>
        <v/>
      </c>
      <c r="X25" s="7" t="str">
        <f>IF(X$5=$B25,1,"")</f>
        <v/>
      </c>
      <c r="Y25" s="7" t="str">
        <f>IF(Y$5=$B25,1,"")</f>
        <v/>
      </c>
      <c r="Z25" s="7" t="str">
        <f>IF(Z$5=$B25,1,"")</f>
        <v/>
      </c>
      <c r="AA25" s="7" t="str">
        <f>IF(AA$5=$B25,1,"")</f>
        <v/>
      </c>
      <c r="AB25" s="7" t="str">
        <f>IF(AB$5=$B25,1,"")</f>
        <v/>
      </c>
      <c r="AC25" s="7" t="str">
        <f>IF(AC$5=$B25,1,"")</f>
        <v/>
      </c>
      <c r="AD25" s="7" t="str">
        <f>IF(AD$5=$B25,1,"")</f>
        <v/>
      </c>
      <c r="AE25" s="7" t="str">
        <f>IF(AE$5=$B25,1,"")</f>
        <v/>
      </c>
      <c r="AF25" s="7" t="str">
        <f>IF(AF$5=$B25,1,"")</f>
        <v/>
      </c>
      <c r="AG25" s="7" t="str">
        <f>IF(AG$5=$B25,1,"")</f>
        <v/>
      </c>
      <c r="AH25" s="7" t="str">
        <f>IF(AH$5=$B25,1,"")</f>
        <v/>
      </c>
      <c r="AI25" s="7" t="str">
        <f>IF(AI$5=$B25,1,"")</f>
        <v/>
      </c>
      <c r="AJ25" s="7" t="str">
        <f>IF(AJ$5=$B25,1,"")</f>
        <v/>
      </c>
      <c r="AK25" s="7" t="str">
        <f>IF(AK$5=$B25,1,"")</f>
        <v/>
      </c>
      <c r="AL25" s="7" t="str">
        <f>IF(AL$5=$B25,1,"")</f>
        <v/>
      </c>
      <c r="AM25" s="7" t="str">
        <f>IF(AM$5=$B25,1,"")</f>
        <v/>
      </c>
      <c r="AN25" s="7" t="str">
        <f>IF(AN$5=$B25,1,"")</f>
        <v/>
      </c>
      <c r="AO25" s="7" t="str">
        <f>IF(AO$5=$B25,1,"")</f>
        <v/>
      </c>
      <c r="AP25" s="7" t="str">
        <f>IF(AP$5=$B25,1,"")</f>
        <v/>
      </c>
      <c r="AQ25" s="7" t="str">
        <f>IF(AQ$5=$B25,1,"")</f>
        <v/>
      </c>
      <c r="AR25" s="7" t="str">
        <f>IF(AR$5=$B25,1,"")</f>
        <v/>
      </c>
      <c r="AS25" s="7" t="str">
        <f>IF(AS$5=$B25,1,"")</f>
        <v/>
      </c>
      <c r="AT25" s="7" t="str">
        <f>IF(AT$5=$B25,1,"")</f>
        <v/>
      </c>
      <c r="AU25" s="7" t="str">
        <f>IF(AU$5=$B25,1,"")</f>
        <v/>
      </c>
      <c r="AV25" s="7" t="str">
        <f>IF(AV$5=$B25,1,"")</f>
        <v/>
      </c>
      <c r="AW25" s="7" t="str">
        <f>IF(AW$5=$B25,1,"")</f>
        <v/>
      </c>
      <c r="AX25" s="7" t="str">
        <f>IF(AX$5=$B25,1,"")</f>
        <v/>
      </c>
      <c r="AY25" s="7" t="str">
        <f>IF(AY$5=$B25,1,"")</f>
        <v/>
      </c>
      <c r="AZ25" s="7" t="str">
        <f>IF(AZ$5=$B25,1,"")</f>
        <v/>
      </c>
      <c r="BA25" s="7" t="str">
        <f>IF(BA$5=$B25,1,"")</f>
        <v/>
      </c>
      <c r="BB25" s="7" t="str">
        <f>IF(BB$5=$B25,1,"")</f>
        <v/>
      </c>
      <c r="BC25" s="7" t="str">
        <f>IF(BC$5=$B25,1,"")</f>
        <v/>
      </c>
      <c r="BD25" s="7" t="str">
        <f>IF(BD$5=$B25,1,"")</f>
        <v/>
      </c>
      <c r="BE25" s="7" t="str">
        <f>IF(BE$5=$B25,1,"")</f>
        <v/>
      </c>
      <c r="BF25" s="7" t="str">
        <f>IF(BF$5=$B25,1,"")</f>
        <v/>
      </c>
      <c r="BG25" s="7" t="str">
        <f>IF(BG$5=$B25,1,"")</f>
        <v/>
      </c>
      <c r="BH25" s="7" t="str">
        <f>IF(BH$5=$B25,1,"")</f>
        <v/>
      </c>
      <c r="BI25" s="5">
        <v>-40</v>
      </c>
      <c r="BJ25" s="6">
        <v>17</v>
      </c>
      <c r="BK25" s="6">
        <f>IF(ISNUMBER(BJ25),IF(BJ25&gt;20,1,40-(BJ25-1)*2),BJ25)</f>
        <v>8</v>
      </c>
      <c r="BL25" s="23">
        <v>-3</v>
      </c>
      <c r="BM25" s="24">
        <f>IFERROR(SUM(BN25:CG25)+BL25*20,BL25)</f>
        <v>-60</v>
      </c>
      <c r="BN25" s="8" t="str">
        <f>IFERROR(VLOOKUP($B25,BN$2:$CH$5,MAX($BN$6:$CG$6)+2-BN$6,0)*BN$7,"")</f>
        <v/>
      </c>
      <c r="BO25" s="8" t="str">
        <f>IFERROR(VLOOKUP($B25,BO$2:$CH$5,MAX($BN$6:$CG$6)+2-BO$6,0)*BO$7,"")</f>
        <v/>
      </c>
      <c r="BP25" s="8" t="str">
        <f>IFERROR(VLOOKUP($B25,BP$2:$CH$5,MAX($BN$6:$CG$6)+2-BP$6,0)*BP$7,"")</f>
        <v/>
      </c>
      <c r="BQ25" s="8" t="str">
        <f>IFERROR(VLOOKUP($B25,BQ$2:$CH$5,MAX($BN$6:$CG$6)+2-BQ$6,0)*BQ$7,"")</f>
        <v/>
      </c>
      <c r="BR25" s="8" t="str">
        <f>IFERROR(VLOOKUP($B25,BR$2:$CH$5,MAX($BN$6:$CG$6)+2-BR$6,0)*BR$7,"")</f>
        <v/>
      </c>
      <c r="BS25" s="8" t="str">
        <f>IFERROR(VLOOKUP($B25,BS$2:$CH$5,MAX($BN$6:$CG$6)+2-BS$6,0)*BS$7,"")</f>
        <v/>
      </c>
      <c r="BT25" s="8" t="str">
        <f>IFERROR(VLOOKUP($B25,BT$2:$CH$5,MAX($BN$6:$CG$6)+2-BT$6,0)*BT$7,"")</f>
        <v/>
      </c>
      <c r="BU25" s="8" t="str">
        <f>IFERROR(VLOOKUP($B25,BU$2:$CH$5,MAX($BN$6:$CG$6)+2-BU$6,0)*BU$7,"")</f>
        <v/>
      </c>
      <c r="BV25" s="8" t="str">
        <f>IFERROR(VLOOKUP($B25,BV$2:$CH$5,MAX($BN$6:$CG$6)+2-BV$6,0)*BV$7,"")</f>
        <v/>
      </c>
      <c r="BW25" s="8" t="str">
        <f>IFERROR(VLOOKUP($B25,BW$2:$CH$5,MAX($BN$6:$CG$6)+2-BW$6,0)*BW$7,"")</f>
        <v/>
      </c>
      <c r="BX25" s="8" t="str">
        <f>IFERROR(VLOOKUP($B25,BX$2:$CH$5,MAX($BN$6:$CG$6)+2-BX$6,0)*BX$7,"")</f>
        <v/>
      </c>
      <c r="BY25" s="8" t="str">
        <f>IFERROR(VLOOKUP($B25,BY$2:$CH$5,MAX($BN$6:$CG$6)+2-BY$6,0)*BY$7,"")</f>
        <v/>
      </c>
      <c r="BZ25" s="8" t="str">
        <f>IFERROR(VLOOKUP($B25,BZ$2:$CH$5,MAX($BN$6:$CG$6)+2-BZ$6,0)*BZ$7,"")</f>
        <v/>
      </c>
      <c r="CA25" s="8" t="str">
        <f>IFERROR(VLOOKUP($B25,CA$2:$CH$5,MAX($BN$6:$CG$6)+2-CA$6,0)*CA$7,"")</f>
        <v/>
      </c>
      <c r="CB25" s="8" t="str">
        <f>IFERROR(VLOOKUP($B25,CB$2:$CH$5,MAX($BN$6:$CG$6)+2-CB$6,0)*CB$7,"")</f>
        <v/>
      </c>
      <c r="CC25" s="8" t="str">
        <f>IFERROR(VLOOKUP($B25,CC$2:$CH$5,MAX($BN$6:$CG$6)+2-CC$6,0)*CC$7,"")</f>
        <v/>
      </c>
      <c r="CD25" s="8" t="str">
        <f>IFERROR(VLOOKUP($B25,CD$2:$CH$5,MAX($BN$6:$CG$6)+2-CD$6,0)*CD$7,"")</f>
        <v/>
      </c>
      <c r="CE25" s="8" t="str">
        <f>IFERROR(VLOOKUP($B25,CE$2:$CH$5,MAX($BN$6:$CG$6)+2-CE$6,0)*CE$7,"")</f>
        <v/>
      </c>
      <c r="CF25" s="8" t="str">
        <f>IFERROR(VLOOKUP($B25,CF$2:$CH$5,MAX($BN$6:$CG$6)+2-CF$6,0)*CF$7,"")</f>
        <v/>
      </c>
      <c r="CG25" s="8" t="str">
        <f>IFERROR(VLOOKUP($B25,CG$2:$CH$5,MAX($BN$6:$CG$6)+2-CG$6,0)*CG$7,"")</f>
        <v/>
      </c>
      <c r="CI25" s="40">
        <v>18</v>
      </c>
      <c r="CJ25" s="41"/>
    </row>
    <row r="27" spans="1:88" x14ac:dyDescent="0.2">
      <c r="E27" s="9"/>
      <c r="BO27" s="9">
        <v>2</v>
      </c>
    </row>
    <row r="28" spans="1:88" x14ac:dyDescent="0.2">
      <c r="E28" s="9"/>
      <c r="BO28" s="9">
        <v>77</v>
      </c>
    </row>
    <row r="29" spans="1:88" x14ac:dyDescent="0.2">
      <c r="E29" s="9"/>
      <c r="BO29" s="9">
        <v>55</v>
      </c>
    </row>
    <row r="30" spans="1:88" x14ac:dyDescent="0.2">
      <c r="E30" s="9"/>
    </row>
    <row r="31" spans="1:88" x14ac:dyDescent="0.2">
      <c r="E31" s="9"/>
    </row>
    <row r="32" spans="1:88" x14ac:dyDescent="0.2">
      <c r="E32" s="9"/>
    </row>
    <row r="33" spans="5:5" x14ac:dyDescent="0.2">
      <c r="E33" s="9"/>
    </row>
    <row r="34" spans="5:5" x14ac:dyDescent="0.2">
      <c r="E34" s="9"/>
    </row>
    <row r="35" spans="5:5" x14ac:dyDescent="0.2">
      <c r="E35" s="9"/>
    </row>
    <row r="36" spans="5:5" x14ac:dyDescent="0.2">
      <c r="E36" s="9"/>
    </row>
    <row r="37" spans="5:5" x14ac:dyDescent="0.2">
      <c r="E37" s="9"/>
    </row>
    <row r="38" spans="5:5" x14ac:dyDescent="0.2">
      <c r="E38" s="9"/>
    </row>
    <row r="39" spans="5:5" x14ac:dyDescent="0.2">
      <c r="E39" s="9"/>
    </row>
    <row r="40" spans="5:5" x14ac:dyDescent="0.2">
      <c r="E40" s="9"/>
    </row>
    <row r="41" spans="5:5" x14ac:dyDescent="0.2">
      <c r="E41" s="9"/>
    </row>
    <row r="42" spans="5:5" x14ac:dyDescent="0.2">
      <c r="E42" s="9"/>
    </row>
    <row r="43" spans="5:5" x14ac:dyDescent="0.2">
      <c r="E43" s="9"/>
    </row>
  </sheetData>
  <autoFilter ref="B7:CG25" xr:uid="{1CE2B5BE-5DDF-4E5A-9E4A-3E0279731C6D}">
    <sortState xmlns:xlrd2="http://schemas.microsoft.com/office/spreadsheetml/2017/richdata2" ref="B8:CG25">
      <sortCondition descending="1" ref="H7:H25"/>
    </sortState>
  </autoFilter>
  <dataConsolidate/>
  <mergeCells count="3">
    <mergeCell ref="CI7:CJ7"/>
    <mergeCell ref="A2:H2"/>
    <mergeCell ref="A6:G6"/>
  </mergeCells>
  <pageMargins left="0.7" right="0.7" top="0.78740157499999996" bottom="0.78740157499999996" header="0.3" footer="0.3"/>
  <pageSetup orientation="portrait" horizontalDpi="1200" verticalDpi="1200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0CDFE-7CB0-5E43-90C6-860A397888D9}">
  <dimension ref="A1:CJ35"/>
  <sheetViews>
    <sheetView zoomScale="115" zoomScaleNormal="115" workbookViewId="0">
      <pane xSplit="8" topLeftCell="I1" activePane="topRight" state="frozen"/>
      <selection pane="topRight" activeCell="E60" sqref="E60"/>
    </sheetView>
  </sheetViews>
  <sheetFormatPr baseColWidth="10" defaultColWidth="11" defaultRowHeight="16" outlineLevelCol="1" x14ac:dyDescent="0.2"/>
  <cols>
    <col min="1" max="1" width="4.1640625" style="9" customWidth="1"/>
    <col min="2" max="2" width="5.6640625" style="9" customWidth="1"/>
    <col min="3" max="3" width="13.83203125" style="39" customWidth="1"/>
    <col min="4" max="4" width="18.1640625" style="9" customWidth="1"/>
    <col min="5" max="5" width="24.1640625" style="9" customWidth="1"/>
    <col min="6" max="6" width="7.33203125" style="9" hidden="1" customWidth="1"/>
    <col min="7" max="7" width="9" style="9" customWidth="1"/>
    <col min="8" max="8" width="9.1640625" style="9" customWidth="1"/>
    <col min="9" max="10" width="7.6640625" style="9" hidden="1" customWidth="1"/>
    <col min="11" max="12" width="5.1640625" style="9" hidden="1" customWidth="1"/>
    <col min="13" max="15" width="5.1640625" style="9" hidden="1" customWidth="1" outlineLevel="1"/>
    <col min="16" max="60" width="5" style="9" hidden="1" customWidth="1" outlineLevel="1"/>
    <col min="61" max="61" width="0" style="9" hidden="1" customWidth="1" collapsed="1"/>
    <col min="62" max="62" width="9.1640625" style="9" hidden="1" customWidth="1"/>
    <col min="63" max="63" width="9.33203125" style="9" hidden="1" customWidth="1"/>
    <col min="64" max="64" width="10.83203125" style="9" hidden="1" customWidth="1"/>
    <col min="65" max="65" width="9" style="9" hidden="1" customWidth="1"/>
    <col min="66" max="85" width="5" style="9" hidden="1" customWidth="1" outlineLevel="1"/>
    <col min="86" max="86" width="11" style="9" hidden="1" customWidth="1" outlineLevel="1"/>
    <col min="87" max="87" width="0" style="39" hidden="1" customWidth="1" collapsed="1"/>
    <col min="88" max="88" width="0" style="39" hidden="1" customWidth="1"/>
    <col min="89" max="16384" width="11" style="9"/>
  </cols>
  <sheetData>
    <row r="1" spans="1:88" x14ac:dyDescent="0.2">
      <c r="C1" s="9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</row>
    <row r="2" spans="1:88" ht="21" x14ac:dyDescent="0.2">
      <c r="A2" s="65" t="s">
        <v>146</v>
      </c>
      <c r="B2" s="65"/>
      <c r="C2" s="65"/>
      <c r="D2" s="65"/>
      <c r="E2" s="65"/>
      <c r="F2" s="65"/>
      <c r="G2" s="65"/>
      <c r="H2" s="65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3">
        <v>123</v>
      </c>
      <c r="BO2" s="13">
        <v>142</v>
      </c>
      <c r="BP2" s="13">
        <v>142</v>
      </c>
      <c r="BQ2" s="13">
        <v>139</v>
      </c>
      <c r="BR2" s="13">
        <v>137</v>
      </c>
      <c r="BS2" s="13">
        <v>140</v>
      </c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9">
        <v>5</v>
      </c>
    </row>
    <row r="3" spans="1:88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3">
        <v>84</v>
      </c>
      <c r="BO3" s="13">
        <v>139</v>
      </c>
      <c r="BP3" s="13">
        <v>139</v>
      </c>
      <c r="BQ3" s="13">
        <v>142</v>
      </c>
      <c r="BR3" s="13">
        <v>140</v>
      </c>
      <c r="BS3" s="13">
        <v>137</v>
      </c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9">
        <v>3</v>
      </c>
    </row>
    <row r="4" spans="1:88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3">
        <v>139</v>
      </c>
      <c r="BO4" s="13">
        <v>120</v>
      </c>
      <c r="BP4" s="13">
        <v>8</v>
      </c>
      <c r="BQ4" s="13">
        <v>120</v>
      </c>
      <c r="BR4" s="13">
        <v>8</v>
      </c>
      <c r="BS4" s="13">
        <v>142</v>
      </c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9">
        <v>2</v>
      </c>
    </row>
    <row r="5" spans="1:88" x14ac:dyDescent="0.2">
      <c r="A5" s="10" t="s">
        <v>147</v>
      </c>
      <c r="B5" s="10"/>
      <c r="C5" s="10"/>
      <c r="D5" s="10"/>
      <c r="E5" s="28"/>
      <c r="F5" s="10"/>
      <c r="G5" s="10"/>
      <c r="H5" s="25"/>
      <c r="I5" s="31" t="s">
        <v>0</v>
      </c>
      <c r="J5" s="33"/>
      <c r="K5" s="31" t="s">
        <v>1</v>
      </c>
      <c r="L5" s="31"/>
      <c r="M5" s="31"/>
      <c r="N5" s="31"/>
      <c r="O5" s="33"/>
      <c r="P5" s="42">
        <v>142</v>
      </c>
      <c r="Q5" s="42">
        <v>142</v>
      </c>
      <c r="R5" s="42">
        <v>142</v>
      </c>
      <c r="S5" s="42">
        <v>142</v>
      </c>
      <c r="T5" s="42">
        <v>142</v>
      </c>
      <c r="U5" s="42">
        <v>137</v>
      </c>
      <c r="V5" s="42">
        <v>1</v>
      </c>
      <c r="W5" s="42">
        <v>123</v>
      </c>
      <c r="X5" s="42">
        <v>123</v>
      </c>
      <c r="Y5" s="42">
        <v>123</v>
      </c>
      <c r="Z5" s="42">
        <v>139</v>
      </c>
      <c r="AA5" s="42">
        <v>139</v>
      </c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33"/>
      <c r="BJ5" s="35"/>
      <c r="BK5" s="36"/>
      <c r="BL5" s="31" t="s">
        <v>2</v>
      </c>
      <c r="BM5" s="33"/>
      <c r="BN5" s="13">
        <v>137</v>
      </c>
      <c r="BO5" s="13">
        <v>8</v>
      </c>
      <c r="BP5" s="13">
        <v>120</v>
      </c>
      <c r="BQ5" s="13">
        <v>8</v>
      </c>
      <c r="BR5" s="13">
        <v>31</v>
      </c>
      <c r="BS5" s="13">
        <v>123</v>
      </c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9">
        <v>1</v>
      </c>
    </row>
    <row r="6" spans="1:88" x14ac:dyDescent="0.2">
      <c r="A6" s="72" t="s">
        <v>150</v>
      </c>
      <c r="B6" s="72"/>
      <c r="C6" s="72"/>
      <c r="D6" s="72"/>
      <c r="E6" s="72"/>
      <c r="F6" s="72"/>
      <c r="G6" s="72"/>
      <c r="H6" s="30" t="s">
        <v>3</v>
      </c>
      <c r="I6" s="20" t="s">
        <v>4</v>
      </c>
      <c r="J6" s="19"/>
      <c r="K6" s="16" t="s">
        <v>5</v>
      </c>
      <c r="L6" s="17"/>
      <c r="M6" s="17"/>
      <c r="N6" s="17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9"/>
      <c r="BJ6" s="20" t="s">
        <v>6</v>
      </c>
      <c r="BK6" s="19"/>
      <c r="BL6" s="16" t="s">
        <v>7</v>
      </c>
      <c r="BM6" s="19"/>
      <c r="BN6" s="21">
        <v>1</v>
      </c>
      <c r="BO6" s="21">
        <v>2</v>
      </c>
      <c r="BP6" s="21">
        <v>3</v>
      </c>
      <c r="BQ6" s="21">
        <v>4</v>
      </c>
      <c r="BR6" s="21">
        <v>5</v>
      </c>
      <c r="BS6" s="21">
        <v>6</v>
      </c>
      <c r="BT6" s="21">
        <v>7</v>
      </c>
      <c r="BU6" s="21">
        <v>8</v>
      </c>
      <c r="BV6" s="21">
        <v>9</v>
      </c>
      <c r="BW6" s="21">
        <v>10</v>
      </c>
      <c r="BX6" s="21">
        <v>11</v>
      </c>
      <c r="BY6" s="21">
        <v>12</v>
      </c>
      <c r="BZ6" s="21">
        <v>13</v>
      </c>
      <c r="CA6" s="21">
        <v>14</v>
      </c>
      <c r="CB6" s="21">
        <v>15</v>
      </c>
      <c r="CC6" s="21">
        <v>16</v>
      </c>
      <c r="CD6" s="21">
        <v>17</v>
      </c>
      <c r="CE6" s="21">
        <v>18</v>
      </c>
      <c r="CF6" s="21">
        <v>19</v>
      </c>
      <c r="CG6" s="21">
        <v>20</v>
      </c>
    </row>
    <row r="7" spans="1:88" s="12" customFormat="1" ht="42" customHeight="1" x14ac:dyDescent="0.2">
      <c r="A7" s="26" t="s">
        <v>8</v>
      </c>
      <c r="B7" s="27" t="s">
        <v>9</v>
      </c>
      <c r="C7" s="29" t="s">
        <v>10</v>
      </c>
      <c r="D7" s="27" t="s">
        <v>11</v>
      </c>
      <c r="E7" s="27" t="s">
        <v>12</v>
      </c>
      <c r="F7" s="27" t="s">
        <v>13</v>
      </c>
      <c r="G7" s="29" t="s">
        <v>14</v>
      </c>
      <c r="H7" s="27" t="s">
        <v>21</v>
      </c>
      <c r="I7" s="14" t="s">
        <v>8</v>
      </c>
      <c r="J7" s="32" t="s">
        <v>15</v>
      </c>
      <c r="K7" s="34" t="s">
        <v>8</v>
      </c>
      <c r="L7" s="43" t="s">
        <v>19</v>
      </c>
      <c r="M7" s="34" t="s">
        <v>18</v>
      </c>
      <c r="N7" s="34" t="s">
        <v>17</v>
      </c>
      <c r="O7" s="34" t="s">
        <v>16</v>
      </c>
      <c r="P7" s="34">
        <v>1</v>
      </c>
      <c r="Q7" s="34">
        <v>2</v>
      </c>
      <c r="R7" s="34">
        <v>3</v>
      </c>
      <c r="S7" s="34">
        <v>4</v>
      </c>
      <c r="T7" s="34">
        <v>5</v>
      </c>
      <c r="U7" s="34">
        <v>6</v>
      </c>
      <c r="V7" s="34">
        <v>7</v>
      </c>
      <c r="W7" s="34">
        <v>8</v>
      </c>
      <c r="X7" s="34">
        <v>9</v>
      </c>
      <c r="Y7" s="34">
        <v>10</v>
      </c>
      <c r="Z7" s="34">
        <v>11</v>
      </c>
      <c r="AA7" s="34">
        <v>12</v>
      </c>
      <c r="AB7" s="34">
        <v>13</v>
      </c>
      <c r="AC7" s="34">
        <v>14</v>
      </c>
      <c r="AD7" s="34">
        <v>15</v>
      </c>
      <c r="AE7" s="34">
        <v>16</v>
      </c>
      <c r="AF7" s="34">
        <v>17</v>
      </c>
      <c r="AG7" s="34">
        <v>18</v>
      </c>
      <c r="AH7" s="34">
        <v>19</v>
      </c>
      <c r="AI7" s="34">
        <v>20</v>
      </c>
      <c r="AJ7" s="34">
        <v>21</v>
      </c>
      <c r="AK7" s="34">
        <v>22</v>
      </c>
      <c r="AL7" s="34">
        <v>23</v>
      </c>
      <c r="AM7" s="34">
        <v>24</v>
      </c>
      <c r="AN7" s="34">
        <v>25</v>
      </c>
      <c r="AO7" s="34">
        <v>26</v>
      </c>
      <c r="AP7" s="34">
        <v>27</v>
      </c>
      <c r="AQ7" s="34">
        <v>28</v>
      </c>
      <c r="AR7" s="34">
        <v>29</v>
      </c>
      <c r="AS7" s="34">
        <v>30</v>
      </c>
      <c r="AT7" s="34">
        <v>31</v>
      </c>
      <c r="AU7" s="34">
        <v>32</v>
      </c>
      <c r="AV7" s="34">
        <v>33</v>
      </c>
      <c r="AW7" s="34">
        <v>34</v>
      </c>
      <c r="AX7" s="34">
        <v>35</v>
      </c>
      <c r="AY7" s="34">
        <v>36</v>
      </c>
      <c r="AZ7" s="34">
        <v>37</v>
      </c>
      <c r="BA7" s="34">
        <v>38</v>
      </c>
      <c r="BB7" s="34">
        <v>39</v>
      </c>
      <c r="BC7" s="34">
        <v>40</v>
      </c>
      <c r="BD7" s="34">
        <v>41</v>
      </c>
      <c r="BE7" s="34">
        <v>42</v>
      </c>
      <c r="BF7" s="34">
        <v>43</v>
      </c>
      <c r="BG7" s="34">
        <v>44</v>
      </c>
      <c r="BH7" s="34">
        <v>45</v>
      </c>
      <c r="BI7" s="34" t="s">
        <v>15</v>
      </c>
      <c r="BJ7" s="15" t="s">
        <v>8</v>
      </c>
      <c r="BK7" s="32" t="s">
        <v>15</v>
      </c>
      <c r="BL7" s="22" t="s">
        <v>20</v>
      </c>
      <c r="BM7" s="34" t="s">
        <v>15</v>
      </c>
      <c r="BN7" s="37">
        <v>1</v>
      </c>
      <c r="BO7" s="37">
        <v>1</v>
      </c>
      <c r="BP7" s="37">
        <v>1</v>
      </c>
      <c r="BQ7" s="37">
        <v>1</v>
      </c>
      <c r="BR7" s="37">
        <v>1</v>
      </c>
      <c r="BS7" s="37">
        <v>2</v>
      </c>
      <c r="BT7" s="37">
        <v>1</v>
      </c>
      <c r="BU7" s="37">
        <v>1</v>
      </c>
      <c r="BV7" s="37">
        <v>1</v>
      </c>
      <c r="BW7" s="37">
        <v>1</v>
      </c>
      <c r="BX7" s="37">
        <v>1</v>
      </c>
      <c r="BY7" s="37">
        <v>1</v>
      </c>
      <c r="BZ7" s="37">
        <v>1</v>
      </c>
      <c r="CA7" s="37">
        <v>1</v>
      </c>
      <c r="CB7" s="37">
        <v>1</v>
      </c>
      <c r="CC7" s="37">
        <v>1</v>
      </c>
      <c r="CD7" s="37">
        <v>1</v>
      </c>
      <c r="CE7" s="37">
        <v>1</v>
      </c>
      <c r="CF7" s="37">
        <v>1</v>
      </c>
      <c r="CG7" s="37">
        <v>2</v>
      </c>
      <c r="CI7" s="50" t="s">
        <v>22</v>
      </c>
      <c r="CJ7" s="50"/>
    </row>
    <row r="8" spans="1:88" x14ac:dyDescent="0.2">
      <c r="A8" s="38">
        <v>1</v>
      </c>
      <c r="B8" s="69">
        <v>142</v>
      </c>
      <c r="C8" s="45">
        <v>10046024662</v>
      </c>
      <c r="D8" s="46" t="s">
        <v>45</v>
      </c>
      <c r="E8" s="46" t="s">
        <v>54</v>
      </c>
      <c r="F8" s="2"/>
      <c r="G8" s="45" t="s">
        <v>55</v>
      </c>
      <c r="H8" s="3">
        <f>IFERROR(J8+BI8+BK8+BM8,-1000)</f>
        <v>157</v>
      </c>
      <c r="I8" s="4">
        <v>1</v>
      </c>
      <c r="J8" s="4">
        <f>IF(ISNUMBER(I8),IF(I8&lt;21,40-(I8-1)*2,1),I8)</f>
        <v>40</v>
      </c>
      <c r="K8" s="5">
        <v>1</v>
      </c>
      <c r="L8" s="5">
        <v>19</v>
      </c>
      <c r="M8" s="5">
        <f>N8+L8/10</f>
        <v>2.9</v>
      </c>
      <c r="N8" s="5">
        <f>RANK(O8,$O$8:$O$32,0)</f>
        <v>1</v>
      </c>
      <c r="O8" s="5">
        <f>SUM(P8:BH8)</f>
        <v>5</v>
      </c>
      <c r="P8" s="7">
        <f>IF(P$5=$B8,1,"")</f>
        <v>1</v>
      </c>
      <c r="Q8" s="7">
        <f>IF(Q$5=$B8,1,"")</f>
        <v>1</v>
      </c>
      <c r="R8" s="7">
        <f>IF(R$5=$B8,1,"")</f>
        <v>1</v>
      </c>
      <c r="S8" s="7">
        <f>IF(S$5=$B8,1,"")</f>
        <v>1</v>
      </c>
      <c r="T8" s="7">
        <f>IF(T$5=$B8,1,"")</f>
        <v>1</v>
      </c>
      <c r="U8" s="7" t="str">
        <f>IF(U$5=$B8,1,"")</f>
        <v/>
      </c>
      <c r="V8" s="7" t="str">
        <f>IF(V$5=$B8,1,"")</f>
        <v/>
      </c>
      <c r="W8" s="7" t="str">
        <f>IF(W$5=$B8,1,"")</f>
        <v/>
      </c>
      <c r="X8" s="7" t="str">
        <f>IF(X$5=$B8,1,"")</f>
        <v/>
      </c>
      <c r="Y8" s="7" t="str">
        <f>IF(Y$5=$B8,1,"")</f>
        <v/>
      </c>
      <c r="Z8" s="7" t="str">
        <f>IF(Z$5=$B8,1,"")</f>
        <v/>
      </c>
      <c r="AA8" s="7" t="str">
        <f>IF(AA$5=$B8,1,"")</f>
        <v/>
      </c>
      <c r="AB8" s="7" t="str">
        <f>IF(AB$5=$B8,1,"")</f>
        <v/>
      </c>
      <c r="AC8" s="7" t="str">
        <f>IF(AC$5=$B8,1,"")</f>
        <v/>
      </c>
      <c r="AD8" s="7" t="str">
        <f>IF(AD$5=$B8,1,"")</f>
        <v/>
      </c>
      <c r="AE8" s="7" t="str">
        <f>IF(AE$5=$B8,1,"")</f>
        <v/>
      </c>
      <c r="AF8" s="7" t="str">
        <f>IF(AF$5=$B8,1,"")</f>
        <v/>
      </c>
      <c r="AG8" s="7" t="str">
        <f>IF(AG$5=$B8,1,"")</f>
        <v/>
      </c>
      <c r="AH8" s="7" t="str">
        <f>IF(AH$5=$B8,1,"")</f>
        <v/>
      </c>
      <c r="AI8" s="7" t="str">
        <f>IF(AI$5=$B8,1,"")</f>
        <v/>
      </c>
      <c r="AJ8" s="7" t="str">
        <f>IF(AJ$5=$B8,1,"")</f>
        <v/>
      </c>
      <c r="AK8" s="7" t="str">
        <f>IF(AK$5=$B8,1,"")</f>
        <v/>
      </c>
      <c r="AL8" s="7" t="str">
        <f>IF(AL$5=$B8,1,"")</f>
        <v/>
      </c>
      <c r="AM8" s="7" t="str">
        <f>IF(AM$5=$B8,1,"")</f>
        <v/>
      </c>
      <c r="AN8" s="7" t="str">
        <f>IF(AN$5=$B8,1,"")</f>
        <v/>
      </c>
      <c r="AO8" s="7" t="str">
        <f>IF(AO$5=$B8,1,"")</f>
        <v/>
      </c>
      <c r="AP8" s="7" t="str">
        <f>IF(AP$5=$B8,1,"")</f>
        <v/>
      </c>
      <c r="AQ8" s="7" t="str">
        <f>IF(AQ$5=$B8,1,"")</f>
        <v/>
      </c>
      <c r="AR8" s="7" t="str">
        <f>IF(AR$5=$B8,1,"")</f>
        <v/>
      </c>
      <c r="AS8" s="7" t="str">
        <f>IF(AS$5=$B8,1,"")</f>
        <v/>
      </c>
      <c r="AT8" s="7" t="str">
        <f>IF(AT$5=$B8,1,"")</f>
        <v/>
      </c>
      <c r="AU8" s="7" t="str">
        <f>IF(AU$5=$B8,1,"")</f>
        <v/>
      </c>
      <c r="AV8" s="7" t="str">
        <f>IF(AV$5=$B8,1,"")</f>
        <v/>
      </c>
      <c r="AW8" s="7" t="str">
        <f>IF(AW$5=$B8,1,"")</f>
        <v/>
      </c>
      <c r="AX8" s="7" t="str">
        <f>IF(AX$5=$B8,1,"")</f>
        <v/>
      </c>
      <c r="AY8" s="7" t="str">
        <f>IF(AY$5=$B8,1,"")</f>
        <v/>
      </c>
      <c r="AZ8" s="7" t="str">
        <f>IF(AZ$5=$B8,1,"")</f>
        <v/>
      </c>
      <c r="BA8" s="7" t="str">
        <f>IF(BA$5=$B8,1,"")</f>
        <v/>
      </c>
      <c r="BB8" s="7" t="str">
        <f>IF(BB$5=$B8,1,"")</f>
        <v/>
      </c>
      <c r="BC8" s="7" t="str">
        <f>IF(BC$5=$B8,1,"")</f>
        <v/>
      </c>
      <c r="BD8" s="7" t="str">
        <f>IF(BD$5=$B8,1,"")</f>
        <v/>
      </c>
      <c r="BE8" s="7" t="str">
        <f>IF(BE$5=$B8,1,"")</f>
        <v/>
      </c>
      <c r="BF8" s="7" t="str">
        <f>IF(BF$5=$B8,1,"")</f>
        <v/>
      </c>
      <c r="BG8" s="7" t="str">
        <f>IF(BG$5=$B8,1,"")</f>
        <v/>
      </c>
      <c r="BH8" s="7" t="str">
        <f>IF(BH$5=$B8,1,"")</f>
        <v/>
      </c>
      <c r="BI8" s="5">
        <f>IF(ISNUMBER(K8),IF(K8&lt;21,40-(K8-1)*2,1),K8)</f>
        <v>40</v>
      </c>
      <c r="BJ8" s="6">
        <v>1</v>
      </c>
      <c r="BK8" s="6">
        <f>IF(ISNUMBER(BJ8),IF(BJ8&gt;20,1,40-(BJ8-1)*2),BJ8)</f>
        <v>40</v>
      </c>
      <c r="BL8" s="23">
        <v>1</v>
      </c>
      <c r="BM8" s="24">
        <f>IFERROR(SUM(BN8:CG8)+BL8*20,BL8)</f>
        <v>37</v>
      </c>
      <c r="BN8" s="8" t="str">
        <f>IFERROR(VLOOKUP($B8,BN$2:$CH$5,MAX($BN$6:$CG$6)+2-BN$6,0)*BN$7,"")</f>
        <v/>
      </c>
      <c r="BO8" s="8">
        <f>IFERROR(VLOOKUP($B8,BO$2:$CH$5,MAX($BN$6:$CG$6)+2-BO$6,0)*BO$7,"")</f>
        <v>5</v>
      </c>
      <c r="BP8" s="8">
        <f>IFERROR(VLOOKUP($B8,BP$2:$CH$5,MAX($BN$6:$CG$6)+2-BP$6,0)*BP$7,"")</f>
        <v>5</v>
      </c>
      <c r="BQ8" s="8">
        <f>IFERROR(VLOOKUP($B8,BQ$2:$CH$5,MAX($BN$6:$CG$6)+2-BQ$6,0)*BQ$7,"")</f>
        <v>3</v>
      </c>
      <c r="BR8" s="8" t="str">
        <f>IFERROR(VLOOKUP($B8,BR$2:$CH$5,MAX($BN$6:$CG$6)+2-BR$6,0)*BR$7,"")</f>
        <v/>
      </c>
      <c r="BS8" s="8">
        <f>IFERROR(VLOOKUP($B8,BS$2:$CH$5,MAX($BN$6:$CG$6)+2-BS$6,0)*BS$7,"")</f>
        <v>4</v>
      </c>
      <c r="BT8" s="8" t="str">
        <f>IFERROR(VLOOKUP($B8,BT$2:$CH$5,MAX($BN$6:$CG$6)+2-BT$6,0)*BT$7,"")</f>
        <v/>
      </c>
      <c r="BU8" s="8" t="str">
        <f>IFERROR(VLOOKUP($B8,BU$2:$CH$5,MAX($BN$6:$CG$6)+2-BU$6,0)*BU$7,"")</f>
        <v/>
      </c>
      <c r="BV8" s="8" t="str">
        <f>IFERROR(VLOOKUP($B8,BV$2:$CH$5,MAX($BN$6:$CG$6)+2-BV$6,0)*BV$7,"")</f>
        <v/>
      </c>
      <c r="BW8" s="8" t="str">
        <f>IFERROR(VLOOKUP($B8,BW$2:$CH$5,MAX($BN$6:$CG$6)+2-BW$6,0)*BW$7,"")</f>
        <v/>
      </c>
      <c r="BX8" s="8" t="str">
        <f>IFERROR(VLOOKUP($B8,BX$2:$CH$5,MAX($BN$6:$CG$6)+2-BX$6,0)*BX$7,"")</f>
        <v/>
      </c>
      <c r="BY8" s="8" t="str">
        <f>IFERROR(VLOOKUP($B8,BY$2:$CH$5,MAX($BN$6:$CG$6)+2-BY$6,0)*BY$7,"")</f>
        <v/>
      </c>
      <c r="BZ8" s="8" t="str">
        <f>IFERROR(VLOOKUP($B8,BZ$2:$CH$5,MAX($BN$6:$CG$6)+2-BZ$6,0)*BZ$7,"")</f>
        <v/>
      </c>
      <c r="CA8" s="8" t="str">
        <f>IFERROR(VLOOKUP($B8,CA$2:$CH$5,MAX($BN$6:$CG$6)+2-CA$6,0)*CA$7,"")</f>
        <v/>
      </c>
      <c r="CB8" s="8" t="str">
        <f>IFERROR(VLOOKUP($B8,CB$2:$CH$5,MAX($BN$6:$CG$6)+2-CB$6,0)*CB$7,"")</f>
        <v/>
      </c>
      <c r="CC8" s="8" t="str">
        <f>IFERROR(VLOOKUP($B8,CC$2:$CH$5,MAX($BN$6:$CG$6)+2-CC$6,0)*CC$7,"")</f>
        <v/>
      </c>
      <c r="CD8" s="8" t="str">
        <f>IFERROR(VLOOKUP($B8,CD$2:$CH$5,MAX($BN$6:$CG$6)+2-CD$6,0)*CD$7,"")</f>
        <v/>
      </c>
      <c r="CE8" s="8" t="str">
        <f>IFERROR(VLOOKUP($B8,CE$2:$CH$5,MAX($BN$6:$CG$6)+2-CE$6,0)*CE$7,"")</f>
        <v/>
      </c>
      <c r="CF8" s="8" t="str">
        <f>IFERROR(VLOOKUP($B8,CF$2:$CH$5,MAX($BN$6:$CG$6)+2-CF$6,0)*CF$7,"")</f>
        <v/>
      </c>
      <c r="CG8" s="8" t="str">
        <f>IFERROR(VLOOKUP($B8,CG$2:$CH$5,MAX($BN$6:$CG$6)+2-CG$6,0)*CG$7,"")</f>
        <v/>
      </c>
      <c r="CI8" s="40">
        <v>1</v>
      </c>
      <c r="CJ8" s="41"/>
    </row>
    <row r="9" spans="1:88" x14ac:dyDescent="0.2">
      <c r="A9" s="38">
        <v>2</v>
      </c>
      <c r="B9" s="76">
        <v>139</v>
      </c>
      <c r="C9" s="57">
        <v>10047431263</v>
      </c>
      <c r="D9" s="58" t="s">
        <v>42</v>
      </c>
      <c r="E9" s="58" t="s">
        <v>49</v>
      </c>
      <c r="F9" s="59"/>
      <c r="G9" s="63" t="s">
        <v>55</v>
      </c>
      <c r="H9" s="3">
        <f>IFERROR(J9+BI9+BK9+BM9,-1000)</f>
        <v>141</v>
      </c>
      <c r="I9" s="4">
        <v>4</v>
      </c>
      <c r="J9" s="4">
        <f>IF(ISNUMBER(I9),IF(I9&lt;21,40-(I9-1)*2,1),I9)</f>
        <v>34</v>
      </c>
      <c r="K9" s="5">
        <f>RANK(M9,$M$8:$M$32,1)</f>
        <v>3</v>
      </c>
      <c r="L9" s="5">
        <v>1</v>
      </c>
      <c r="M9" s="5">
        <f>N9+L9/10</f>
        <v>3.1</v>
      </c>
      <c r="N9" s="5">
        <f>RANK(O9,$O$8:$O$32,0)</f>
        <v>3</v>
      </c>
      <c r="O9" s="5">
        <f>SUM(P9:BH9)</f>
        <v>2</v>
      </c>
      <c r="P9" s="7" t="str">
        <f>IF(P$5=$B9,1,"")</f>
        <v/>
      </c>
      <c r="Q9" s="7" t="str">
        <f>IF(Q$5=$B9,1,"")</f>
        <v/>
      </c>
      <c r="R9" s="7" t="str">
        <f>IF(R$5=$B9,1,"")</f>
        <v/>
      </c>
      <c r="S9" s="7" t="str">
        <f>IF(S$5=$B9,1,"")</f>
        <v/>
      </c>
      <c r="T9" s="7" t="str">
        <f>IF(T$5=$B9,1,"")</f>
        <v/>
      </c>
      <c r="U9" s="7" t="str">
        <f>IF(U$5=$B9,1,"")</f>
        <v/>
      </c>
      <c r="V9" s="7" t="str">
        <f>IF(V$5=$B9,1,"")</f>
        <v/>
      </c>
      <c r="W9" s="7" t="str">
        <f>IF(W$5=$B9,1,"")</f>
        <v/>
      </c>
      <c r="X9" s="7" t="str">
        <f>IF(X$5=$B9,1,"")</f>
        <v/>
      </c>
      <c r="Y9" s="7" t="str">
        <f>IF(Y$5=$B9,1,"")</f>
        <v/>
      </c>
      <c r="Z9" s="7">
        <f>IF(Z$5=$B9,1,"")</f>
        <v>1</v>
      </c>
      <c r="AA9" s="7">
        <f>IF(AA$5=$B9,1,"")</f>
        <v>1</v>
      </c>
      <c r="AB9" s="7" t="str">
        <f>IF(AB$5=$B9,1,"")</f>
        <v/>
      </c>
      <c r="AC9" s="7" t="str">
        <f>IF(AC$5=$B9,1,"")</f>
        <v/>
      </c>
      <c r="AD9" s="7" t="str">
        <f>IF(AD$5=$B9,1,"")</f>
        <v/>
      </c>
      <c r="AE9" s="7" t="str">
        <f>IF(AE$5=$B9,1,"")</f>
        <v/>
      </c>
      <c r="AF9" s="7" t="str">
        <f>IF(AF$5=$B9,1,"")</f>
        <v/>
      </c>
      <c r="AG9" s="7" t="str">
        <f>IF(AG$5=$B9,1,"")</f>
        <v/>
      </c>
      <c r="AH9" s="7" t="str">
        <f>IF(AH$5=$B9,1,"")</f>
        <v/>
      </c>
      <c r="AI9" s="7" t="str">
        <f>IF(AI$5=$B9,1,"")</f>
        <v/>
      </c>
      <c r="AJ9" s="7" t="str">
        <f>IF(AJ$5=$B9,1,"")</f>
        <v/>
      </c>
      <c r="AK9" s="7" t="str">
        <f>IF(AK$5=$B9,1,"")</f>
        <v/>
      </c>
      <c r="AL9" s="7" t="str">
        <f>IF(AL$5=$B9,1,"")</f>
        <v/>
      </c>
      <c r="AM9" s="7" t="str">
        <f>IF(AM$5=$B9,1,"")</f>
        <v/>
      </c>
      <c r="AN9" s="7" t="str">
        <f>IF(AN$5=$B9,1,"")</f>
        <v/>
      </c>
      <c r="AO9" s="7" t="str">
        <f>IF(AO$5=$B9,1,"")</f>
        <v/>
      </c>
      <c r="AP9" s="7" t="str">
        <f>IF(AP$5=$B9,1,"")</f>
        <v/>
      </c>
      <c r="AQ9" s="7" t="str">
        <f>IF(AQ$5=$B9,1,"")</f>
        <v/>
      </c>
      <c r="AR9" s="7" t="str">
        <f>IF(AR$5=$B9,1,"")</f>
        <v/>
      </c>
      <c r="AS9" s="7" t="str">
        <f>IF(AS$5=$B9,1,"")</f>
        <v/>
      </c>
      <c r="AT9" s="7" t="str">
        <f>IF(AT$5=$B9,1,"")</f>
        <v/>
      </c>
      <c r="AU9" s="7" t="str">
        <f>IF(AU$5=$B9,1,"")</f>
        <v/>
      </c>
      <c r="AV9" s="7" t="str">
        <f>IF(AV$5=$B9,1,"")</f>
        <v/>
      </c>
      <c r="AW9" s="7" t="str">
        <f>IF(AW$5=$B9,1,"")</f>
        <v/>
      </c>
      <c r="AX9" s="7" t="str">
        <f>IF(AX$5=$B9,1,"")</f>
        <v/>
      </c>
      <c r="AY9" s="7" t="str">
        <f>IF(AY$5=$B9,1,"")</f>
        <v/>
      </c>
      <c r="AZ9" s="7" t="str">
        <f>IF(AZ$5=$B9,1,"")</f>
        <v/>
      </c>
      <c r="BA9" s="7" t="str">
        <f>IF(BA$5=$B9,1,"")</f>
        <v/>
      </c>
      <c r="BB9" s="7" t="str">
        <f>IF(BB$5=$B9,1,"")</f>
        <v/>
      </c>
      <c r="BC9" s="7" t="str">
        <f>IF(BC$5=$B9,1,"")</f>
        <v/>
      </c>
      <c r="BD9" s="7" t="str">
        <f>IF(BD$5=$B9,1,"")</f>
        <v/>
      </c>
      <c r="BE9" s="7" t="str">
        <f>IF(BE$5=$B9,1,"")</f>
        <v/>
      </c>
      <c r="BF9" s="7" t="str">
        <f>IF(BF$5=$B9,1,"")</f>
        <v/>
      </c>
      <c r="BG9" s="7" t="str">
        <f>IF(BG$5=$B9,1,"")</f>
        <v/>
      </c>
      <c r="BH9" s="7" t="str">
        <f>IF(BH$5=$B9,1,"")</f>
        <v/>
      </c>
      <c r="BI9" s="5">
        <f>IF(ISNUMBER(K9),IF(K9&lt;21,40-(K9-1)*2,1),K9)</f>
        <v>36</v>
      </c>
      <c r="BJ9" s="6">
        <v>2</v>
      </c>
      <c r="BK9" s="6">
        <f>IF(ISNUMBER(BJ9),IF(BJ9&gt;20,1,40-(BJ9-1)*2),BJ9)</f>
        <v>38</v>
      </c>
      <c r="BL9" s="23">
        <v>1</v>
      </c>
      <c r="BM9" s="24">
        <f>IFERROR(SUM(BN9:CG9)+BL9*20,BL9)</f>
        <v>33</v>
      </c>
      <c r="BN9" s="8">
        <f>IFERROR(VLOOKUP($B9,BN$2:$CH$5,MAX($BN$6:$CG$6)+2-BN$6,0)*BN$7,"")</f>
        <v>2</v>
      </c>
      <c r="BO9" s="8">
        <f>IFERROR(VLOOKUP($B9,BO$2:$CH$5,MAX($BN$6:$CG$6)+2-BO$6,0)*BO$7,"")</f>
        <v>3</v>
      </c>
      <c r="BP9" s="8">
        <f>IFERROR(VLOOKUP($B9,BP$2:$CH$5,MAX($BN$6:$CG$6)+2-BP$6,0)*BP$7,"")</f>
        <v>3</v>
      </c>
      <c r="BQ9" s="8">
        <f>IFERROR(VLOOKUP($B9,BQ$2:$CH$5,MAX($BN$6:$CG$6)+2-BQ$6,0)*BQ$7,"")</f>
        <v>5</v>
      </c>
      <c r="BR9" s="8" t="str">
        <f>IFERROR(VLOOKUP($B9,BR$2:$CH$5,MAX($BN$6:$CG$6)+2-BR$6,0)*BR$7,"")</f>
        <v/>
      </c>
      <c r="BS9" s="8" t="str">
        <f>IFERROR(VLOOKUP($B9,BS$2:$CH$5,MAX($BN$6:$CG$6)+2-BS$6,0)*BS$7,"")</f>
        <v/>
      </c>
      <c r="BT9" s="8" t="str">
        <f>IFERROR(VLOOKUP($B9,BT$2:$CH$5,MAX($BN$6:$CG$6)+2-BT$6,0)*BT$7,"")</f>
        <v/>
      </c>
      <c r="BU9" s="8" t="str">
        <f>IFERROR(VLOOKUP($B9,BU$2:$CH$5,MAX($BN$6:$CG$6)+2-BU$6,0)*BU$7,"")</f>
        <v/>
      </c>
      <c r="BV9" s="8" t="str">
        <f>IFERROR(VLOOKUP($B9,BV$2:$CH$5,MAX($BN$6:$CG$6)+2-BV$6,0)*BV$7,"")</f>
        <v/>
      </c>
      <c r="BW9" s="8" t="str">
        <f>IFERROR(VLOOKUP($B9,BW$2:$CH$5,MAX($BN$6:$CG$6)+2-BW$6,0)*BW$7,"")</f>
        <v/>
      </c>
      <c r="BX9" s="8" t="str">
        <f>IFERROR(VLOOKUP($B9,BX$2:$CH$5,MAX($BN$6:$CG$6)+2-BX$6,0)*BX$7,"")</f>
        <v/>
      </c>
      <c r="BY9" s="8" t="str">
        <f>IFERROR(VLOOKUP($B9,BY$2:$CH$5,MAX($BN$6:$CG$6)+2-BY$6,0)*BY$7,"")</f>
        <v/>
      </c>
      <c r="BZ9" s="8" t="str">
        <f>IFERROR(VLOOKUP($B9,BZ$2:$CH$5,MAX($BN$6:$CG$6)+2-BZ$6,0)*BZ$7,"")</f>
        <v/>
      </c>
      <c r="CA9" s="8" t="str">
        <f>IFERROR(VLOOKUP($B9,CA$2:$CH$5,MAX($BN$6:$CG$6)+2-CA$6,0)*CA$7,"")</f>
        <v/>
      </c>
      <c r="CB9" s="8" t="str">
        <f>IFERROR(VLOOKUP($B9,CB$2:$CH$5,MAX($BN$6:$CG$6)+2-CB$6,0)*CB$7,"")</f>
        <v/>
      </c>
      <c r="CC9" s="8" t="str">
        <f>IFERROR(VLOOKUP($B9,CC$2:$CH$5,MAX($BN$6:$CG$6)+2-CC$6,0)*CC$7,"")</f>
        <v/>
      </c>
      <c r="CD9" s="8" t="str">
        <f>IFERROR(VLOOKUP($B9,CD$2:$CH$5,MAX($BN$6:$CG$6)+2-CD$6,0)*CD$7,"")</f>
        <v/>
      </c>
      <c r="CE9" s="8" t="str">
        <f>IFERROR(VLOOKUP($B9,CE$2:$CH$5,MAX($BN$6:$CG$6)+2-CE$6,0)*CE$7,"")</f>
        <v/>
      </c>
      <c r="CF9" s="8" t="str">
        <f>IFERROR(VLOOKUP($B9,CF$2:$CH$5,MAX($BN$6:$CG$6)+2-CF$6,0)*CF$7,"")</f>
        <v/>
      </c>
      <c r="CG9" s="8" t="str">
        <f>IFERROR(VLOOKUP($B9,CG$2:$CH$5,MAX($BN$6:$CG$6)+2-CG$6,0)*CG$7,"")</f>
        <v/>
      </c>
      <c r="CI9" s="40">
        <v>2</v>
      </c>
      <c r="CJ9" s="41"/>
    </row>
    <row r="10" spans="1:88" x14ac:dyDescent="0.2">
      <c r="A10" s="38">
        <v>3</v>
      </c>
      <c r="B10" s="69">
        <v>123</v>
      </c>
      <c r="C10" s="47">
        <v>10059931735</v>
      </c>
      <c r="D10" s="46" t="s">
        <v>35</v>
      </c>
      <c r="E10" s="46" t="s">
        <v>51</v>
      </c>
      <c r="F10" s="52"/>
      <c r="G10" s="47" t="s">
        <v>55</v>
      </c>
      <c r="H10" s="3">
        <f>IFERROR(J10+BI10+BK10+BM10,-1000)</f>
        <v>113</v>
      </c>
      <c r="I10" s="4">
        <v>2</v>
      </c>
      <c r="J10" s="4">
        <f>IF(ISNUMBER(I10),IF(I10&lt;21,40-(I10-1)*2,1),I10)</f>
        <v>38</v>
      </c>
      <c r="K10" s="5">
        <v>2</v>
      </c>
      <c r="L10" s="5">
        <v>8</v>
      </c>
      <c r="M10" s="5">
        <f>N10+L10/10</f>
        <v>2.8</v>
      </c>
      <c r="N10" s="5">
        <f>RANK(O10,$O$8:$O$32,0)</f>
        <v>2</v>
      </c>
      <c r="O10" s="5">
        <f>SUM(P10:BH10)</f>
        <v>3</v>
      </c>
      <c r="P10" s="7" t="str">
        <f>IF(P$5=$B10,1,"")</f>
        <v/>
      </c>
      <c r="Q10" s="7" t="str">
        <f>IF(Q$5=$B10,1,"")</f>
        <v/>
      </c>
      <c r="R10" s="7" t="str">
        <f>IF(R$5=$B10,1,"")</f>
        <v/>
      </c>
      <c r="S10" s="7" t="str">
        <f>IF(S$5=$B10,1,"")</f>
        <v/>
      </c>
      <c r="T10" s="7" t="str">
        <f>IF(T$5=$B10,1,"")</f>
        <v/>
      </c>
      <c r="U10" s="7" t="str">
        <f>IF(U$5=$B10,1,"")</f>
        <v/>
      </c>
      <c r="V10" s="7" t="str">
        <f>IF(V$5=$B10,1,"")</f>
        <v/>
      </c>
      <c r="W10" s="7">
        <f>IF(W$5=$B10,1,"")</f>
        <v>1</v>
      </c>
      <c r="X10" s="7">
        <f>IF(X$5=$B10,1,"")</f>
        <v>1</v>
      </c>
      <c r="Y10" s="7">
        <f>IF(Y$5=$B10,1,"")</f>
        <v>1</v>
      </c>
      <c r="Z10" s="7" t="str">
        <f>IF(Z$5=$B10,1,"")</f>
        <v/>
      </c>
      <c r="AA10" s="7" t="str">
        <f>IF(AA$5=$B10,1,"")</f>
        <v/>
      </c>
      <c r="AB10" s="7" t="str">
        <f>IF(AB$5=$B10,1,"")</f>
        <v/>
      </c>
      <c r="AC10" s="7" t="str">
        <f>IF(AC$5=$B10,1,"")</f>
        <v/>
      </c>
      <c r="AD10" s="7" t="str">
        <f>IF(AD$5=$B10,1,"")</f>
        <v/>
      </c>
      <c r="AE10" s="7" t="str">
        <f>IF(AE$5=$B10,1,"")</f>
        <v/>
      </c>
      <c r="AF10" s="7" t="str">
        <f>IF(AF$5=$B10,1,"")</f>
        <v/>
      </c>
      <c r="AG10" s="7" t="str">
        <f>IF(AG$5=$B10,1,"")</f>
        <v/>
      </c>
      <c r="AH10" s="7" t="str">
        <f>IF(AH$5=$B10,1,"")</f>
        <v/>
      </c>
      <c r="AI10" s="7" t="str">
        <f>IF(AI$5=$B10,1,"")</f>
        <v/>
      </c>
      <c r="AJ10" s="7" t="str">
        <f>IF(AJ$5=$B10,1,"")</f>
        <v/>
      </c>
      <c r="AK10" s="7" t="str">
        <f>IF(AK$5=$B10,1,"")</f>
        <v/>
      </c>
      <c r="AL10" s="7" t="str">
        <f>IF(AL$5=$B10,1,"")</f>
        <v/>
      </c>
      <c r="AM10" s="7" t="str">
        <f>IF(AM$5=$B10,1,"")</f>
        <v/>
      </c>
      <c r="AN10" s="7" t="str">
        <f>IF(AN$5=$B10,1,"")</f>
        <v/>
      </c>
      <c r="AO10" s="7" t="str">
        <f>IF(AO$5=$B10,1,"")</f>
        <v/>
      </c>
      <c r="AP10" s="7" t="str">
        <f>IF(AP$5=$B10,1,"")</f>
        <v/>
      </c>
      <c r="AQ10" s="7" t="str">
        <f>IF(AQ$5=$B10,1,"")</f>
        <v/>
      </c>
      <c r="AR10" s="7" t="str">
        <f>IF(AR$5=$B10,1,"")</f>
        <v/>
      </c>
      <c r="AS10" s="7" t="str">
        <f>IF(AS$5=$B10,1,"")</f>
        <v/>
      </c>
      <c r="AT10" s="7" t="str">
        <f>IF(AT$5=$B10,1,"")</f>
        <v/>
      </c>
      <c r="AU10" s="7" t="str">
        <f>IF(AU$5=$B10,1,"")</f>
        <v/>
      </c>
      <c r="AV10" s="7" t="str">
        <f>IF(AV$5=$B10,1,"")</f>
        <v/>
      </c>
      <c r="AW10" s="7" t="str">
        <f>IF(AW$5=$B10,1,"")</f>
        <v/>
      </c>
      <c r="AX10" s="7" t="str">
        <f>IF(AX$5=$B10,1,"")</f>
        <v/>
      </c>
      <c r="AY10" s="7" t="str">
        <f>IF(AY$5=$B10,1,"")</f>
        <v/>
      </c>
      <c r="AZ10" s="7" t="str">
        <f>IF(AZ$5=$B10,1,"")</f>
        <v/>
      </c>
      <c r="BA10" s="7" t="str">
        <f>IF(BA$5=$B10,1,"")</f>
        <v/>
      </c>
      <c r="BB10" s="7" t="str">
        <f>IF(BB$5=$B10,1,"")</f>
        <v/>
      </c>
      <c r="BC10" s="7" t="str">
        <f>IF(BC$5=$B10,1,"")</f>
        <v/>
      </c>
      <c r="BD10" s="7" t="str">
        <f>IF(BD$5=$B10,1,"")</f>
        <v/>
      </c>
      <c r="BE10" s="7" t="str">
        <f>IF(BE$5=$B10,1,"")</f>
        <v/>
      </c>
      <c r="BF10" s="7" t="str">
        <f>IF(BF$5=$B10,1,"")</f>
        <v/>
      </c>
      <c r="BG10" s="7" t="str">
        <f>IF(BG$5=$B10,1,"")</f>
        <v/>
      </c>
      <c r="BH10" s="7" t="str">
        <f>IF(BH$5=$B10,1,"")</f>
        <v/>
      </c>
      <c r="BI10" s="5">
        <f>IF(ISNUMBER(K10),IF(K10&lt;21,40-(K10-1)*2,1),K10)</f>
        <v>38</v>
      </c>
      <c r="BJ10" s="6">
        <v>6</v>
      </c>
      <c r="BK10" s="6">
        <f>IF(ISNUMBER(BJ10),IF(BJ10&gt;20,1,40-(BJ10-1)*2),BJ10)</f>
        <v>30</v>
      </c>
      <c r="BL10" s="23"/>
      <c r="BM10" s="24">
        <f>IFERROR(SUM(BN10:CG10)+BL10*20,BL10)</f>
        <v>7</v>
      </c>
      <c r="BN10" s="8">
        <f>IFERROR(VLOOKUP($B10,BN$2:$CH$5,MAX($BN$6:$CG$6)+2-BN$6,0)*BN$7,"")</f>
        <v>5</v>
      </c>
      <c r="BO10" s="8" t="str">
        <f>IFERROR(VLOOKUP($B10,BO$2:$CH$5,MAX($BN$6:$CG$6)+2-BO$6,0)*BO$7,"")</f>
        <v/>
      </c>
      <c r="BP10" s="8" t="str">
        <f>IFERROR(VLOOKUP($B10,BP$2:$CH$5,MAX($BN$6:$CG$6)+2-BP$6,0)*BP$7,"")</f>
        <v/>
      </c>
      <c r="BQ10" s="8" t="str">
        <f>IFERROR(VLOOKUP($B10,BQ$2:$CH$5,MAX($BN$6:$CG$6)+2-BQ$6,0)*BQ$7,"")</f>
        <v/>
      </c>
      <c r="BR10" s="8" t="str">
        <f>IFERROR(VLOOKUP($B10,BR$2:$CH$5,MAX($BN$6:$CG$6)+2-BR$6,0)*BR$7,"")</f>
        <v/>
      </c>
      <c r="BS10" s="8">
        <f>IFERROR(VLOOKUP($B10,BS$2:$CH$5,MAX($BN$6:$CG$6)+2-BS$6,0)*BS$7,"")</f>
        <v>2</v>
      </c>
      <c r="BT10" s="8" t="str">
        <f>IFERROR(VLOOKUP($B10,BT$2:$CH$5,MAX($BN$6:$CG$6)+2-BT$6,0)*BT$7,"")</f>
        <v/>
      </c>
      <c r="BU10" s="8" t="str">
        <f>IFERROR(VLOOKUP($B10,BU$2:$CH$5,MAX($BN$6:$CG$6)+2-BU$6,0)*BU$7,"")</f>
        <v/>
      </c>
      <c r="BV10" s="8" t="str">
        <f>IFERROR(VLOOKUP($B10,BV$2:$CH$5,MAX($BN$6:$CG$6)+2-BV$6,0)*BV$7,"")</f>
        <v/>
      </c>
      <c r="BW10" s="8" t="str">
        <f>IFERROR(VLOOKUP($B10,BW$2:$CH$5,MAX($BN$6:$CG$6)+2-BW$6,0)*BW$7,"")</f>
        <v/>
      </c>
      <c r="BX10" s="8" t="str">
        <f>IFERROR(VLOOKUP($B10,BX$2:$CH$5,MAX($BN$6:$CG$6)+2-BX$6,0)*BX$7,"")</f>
        <v/>
      </c>
      <c r="BY10" s="8" t="str">
        <f>IFERROR(VLOOKUP($B10,BY$2:$CH$5,MAX($BN$6:$CG$6)+2-BY$6,0)*BY$7,"")</f>
        <v/>
      </c>
      <c r="BZ10" s="8" t="str">
        <f>IFERROR(VLOOKUP($B10,BZ$2:$CH$5,MAX($BN$6:$CG$6)+2-BZ$6,0)*BZ$7,"")</f>
        <v/>
      </c>
      <c r="CA10" s="8" t="str">
        <f>IFERROR(VLOOKUP($B10,CA$2:$CH$5,MAX($BN$6:$CG$6)+2-CA$6,0)*CA$7,"")</f>
        <v/>
      </c>
      <c r="CB10" s="8" t="str">
        <f>IFERROR(VLOOKUP($B10,CB$2:$CH$5,MAX($BN$6:$CG$6)+2-CB$6,0)*CB$7,"")</f>
        <v/>
      </c>
      <c r="CC10" s="8" t="str">
        <f>IFERROR(VLOOKUP($B10,CC$2:$CH$5,MAX($BN$6:$CG$6)+2-CC$6,0)*CC$7,"")</f>
        <v/>
      </c>
      <c r="CD10" s="8" t="str">
        <f>IFERROR(VLOOKUP($B10,CD$2:$CH$5,MAX($BN$6:$CG$6)+2-CD$6,0)*CD$7,"")</f>
        <v/>
      </c>
      <c r="CE10" s="8" t="str">
        <f>IFERROR(VLOOKUP($B10,CE$2:$CH$5,MAX($BN$6:$CG$6)+2-CE$6,0)*CE$7,"")</f>
        <v/>
      </c>
      <c r="CF10" s="8" t="str">
        <f>IFERROR(VLOOKUP($B10,CF$2:$CH$5,MAX($BN$6:$CG$6)+2-CF$6,0)*CF$7,"")</f>
        <v/>
      </c>
      <c r="CG10" s="8" t="str">
        <f>IFERROR(VLOOKUP($B10,CG$2:$CH$5,MAX($BN$6:$CG$6)+2-CG$6,0)*CG$7,"")</f>
        <v/>
      </c>
      <c r="CI10" s="40">
        <v>3</v>
      </c>
      <c r="CJ10" s="41"/>
    </row>
    <row r="11" spans="1:88" x14ac:dyDescent="0.2">
      <c r="A11" s="38">
        <v>4</v>
      </c>
      <c r="B11" s="69">
        <v>137</v>
      </c>
      <c r="C11" s="47">
        <v>10048001139</v>
      </c>
      <c r="D11" s="46" t="s">
        <v>40</v>
      </c>
      <c r="E11" s="46" t="s">
        <v>49</v>
      </c>
      <c r="F11" s="52"/>
      <c r="G11" s="45" t="s">
        <v>55</v>
      </c>
      <c r="H11" s="3">
        <f>IFERROR(J11+BI11+BK11+BM11,-1000)</f>
        <v>106</v>
      </c>
      <c r="I11" s="4">
        <v>7</v>
      </c>
      <c r="J11" s="4">
        <f>IF(ISNUMBER(I11),IF(I11&lt;21,40-(I11-1)*2,1),I11)</f>
        <v>28</v>
      </c>
      <c r="K11" s="5">
        <f>RANK(M11,$M$8:$M$32,1)</f>
        <v>4</v>
      </c>
      <c r="L11" s="5">
        <v>6</v>
      </c>
      <c r="M11" s="5">
        <f>N11+L11/10</f>
        <v>4.5999999999999996</v>
      </c>
      <c r="N11" s="5">
        <f>RANK(O11,$O$8:$O$32,0)</f>
        <v>4</v>
      </c>
      <c r="O11" s="5">
        <f>SUM(P11:BH11)</f>
        <v>1</v>
      </c>
      <c r="P11" s="7" t="str">
        <f>IF(P$5=$B11,1,"")</f>
        <v/>
      </c>
      <c r="Q11" s="7" t="str">
        <f>IF(Q$5=$B11,1,"")</f>
        <v/>
      </c>
      <c r="R11" s="7" t="str">
        <f>IF(R$5=$B11,1,"")</f>
        <v/>
      </c>
      <c r="S11" s="7" t="str">
        <f>IF(S$5=$B11,1,"")</f>
        <v/>
      </c>
      <c r="T11" s="7" t="str">
        <f>IF(T$5=$B11,1,"")</f>
        <v/>
      </c>
      <c r="U11" s="7">
        <f>IF(U$5=$B11,1,"")</f>
        <v>1</v>
      </c>
      <c r="V11" s="7" t="str">
        <f>IF(V$5=$B11,1,"")</f>
        <v/>
      </c>
      <c r="W11" s="7" t="str">
        <f>IF(W$5=$B11,1,"")</f>
        <v/>
      </c>
      <c r="X11" s="7" t="str">
        <f>IF(X$5=$B11,1,"")</f>
        <v/>
      </c>
      <c r="Y11" s="7" t="str">
        <f>IF(Y$5=$B11,1,"")</f>
        <v/>
      </c>
      <c r="Z11" s="7" t="str">
        <f>IF(Z$5=$B11,1,"")</f>
        <v/>
      </c>
      <c r="AA11" s="7" t="str">
        <f>IF(AA$5=$B11,1,"")</f>
        <v/>
      </c>
      <c r="AB11" s="7" t="str">
        <f>IF(AB$5=$B11,1,"")</f>
        <v/>
      </c>
      <c r="AC11" s="7" t="str">
        <f>IF(AC$5=$B11,1,"")</f>
        <v/>
      </c>
      <c r="AD11" s="7" t="str">
        <f>IF(AD$5=$B11,1,"")</f>
        <v/>
      </c>
      <c r="AE11" s="7" t="str">
        <f>IF(AE$5=$B11,1,"")</f>
        <v/>
      </c>
      <c r="AF11" s="7" t="str">
        <f>IF(AF$5=$B11,1,"")</f>
        <v/>
      </c>
      <c r="AG11" s="7" t="str">
        <f>IF(AG$5=$B11,1,"")</f>
        <v/>
      </c>
      <c r="AH11" s="7" t="str">
        <f>IF(AH$5=$B11,1,"")</f>
        <v/>
      </c>
      <c r="AI11" s="7" t="str">
        <f>IF(AI$5=$B11,1,"")</f>
        <v/>
      </c>
      <c r="AJ11" s="7" t="str">
        <f>IF(AJ$5=$B11,1,"")</f>
        <v/>
      </c>
      <c r="AK11" s="7" t="str">
        <f>IF(AK$5=$B11,1,"")</f>
        <v/>
      </c>
      <c r="AL11" s="7" t="str">
        <f>IF(AL$5=$B11,1,"")</f>
        <v/>
      </c>
      <c r="AM11" s="7" t="str">
        <f>IF(AM$5=$B11,1,"")</f>
        <v/>
      </c>
      <c r="AN11" s="7" t="str">
        <f>IF(AN$5=$B11,1,"")</f>
        <v/>
      </c>
      <c r="AO11" s="7" t="str">
        <f>IF(AO$5=$B11,1,"")</f>
        <v/>
      </c>
      <c r="AP11" s="7" t="str">
        <f>IF(AP$5=$B11,1,"")</f>
        <v/>
      </c>
      <c r="AQ11" s="7" t="str">
        <f>IF(AQ$5=$B11,1,"")</f>
        <v/>
      </c>
      <c r="AR11" s="7" t="str">
        <f>IF(AR$5=$B11,1,"")</f>
        <v/>
      </c>
      <c r="AS11" s="7" t="str">
        <f>IF(AS$5=$B11,1,"")</f>
        <v/>
      </c>
      <c r="AT11" s="7" t="str">
        <f>IF(AT$5=$B11,1,"")</f>
        <v/>
      </c>
      <c r="AU11" s="7" t="str">
        <f>IF(AU$5=$B11,1,"")</f>
        <v/>
      </c>
      <c r="AV11" s="7" t="str">
        <f>IF(AV$5=$B11,1,"")</f>
        <v/>
      </c>
      <c r="AW11" s="7" t="str">
        <f>IF(AW$5=$B11,1,"")</f>
        <v/>
      </c>
      <c r="AX11" s="7" t="str">
        <f>IF(AX$5=$B11,1,"")</f>
        <v/>
      </c>
      <c r="AY11" s="7" t="str">
        <f>IF(AY$5=$B11,1,"")</f>
        <v/>
      </c>
      <c r="AZ11" s="7" t="str">
        <f>IF(AZ$5=$B11,1,"")</f>
        <v/>
      </c>
      <c r="BA11" s="7" t="str">
        <f>IF(BA$5=$B11,1,"")</f>
        <v/>
      </c>
      <c r="BB11" s="7" t="str">
        <f>IF(BB$5=$B11,1,"")</f>
        <v/>
      </c>
      <c r="BC11" s="7" t="str">
        <f>IF(BC$5=$B11,1,"")</f>
        <v/>
      </c>
      <c r="BD11" s="7" t="str">
        <f>IF(BD$5=$B11,1,"")</f>
        <v/>
      </c>
      <c r="BE11" s="7" t="str">
        <f>IF(BE$5=$B11,1,"")</f>
        <v/>
      </c>
      <c r="BF11" s="7" t="str">
        <f>IF(BF$5=$B11,1,"")</f>
        <v/>
      </c>
      <c r="BG11" s="7" t="str">
        <f>IF(BG$5=$B11,1,"")</f>
        <v/>
      </c>
      <c r="BH11" s="7" t="str">
        <f>IF(BH$5=$B11,1,"")</f>
        <v/>
      </c>
      <c r="BI11" s="5">
        <f>IF(ISNUMBER(K11),IF(K11&lt;21,40-(K11-1)*2,1),K11)</f>
        <v>34</v>
      </c>
      <c r="BJ11" s="6">
        <v>5</v>
      </c>
      <c r="BK11" s="6">
        <f>IF(ISNUMBER(BJ11),IF(BJ11&gt;20,1,40-(BJ11-1)*2),BJ11)</f>
        <v>32</v>
      </c>
      <c r="BL11" s="23"/>
      <c r="BM11" s="24">
        <f>IFERROR(SUM(BN11:CG11)+BL11*20,BL11)</f>
        <v>12</v>
      </c>
      <c r="BN11" s="8">
        <f>IFERROR(VLOOKUP($B11,BN$2:$CH$5,MAX($BN$6:$CG$6)+2-BN$6,0)*BN$7,"")</f>
        <v>1</v>
      </c>
      <c r="BO11" s="8" t="str">
        <f>IFERROR(VLOOKUP($B11,BO$2:$CH$5,MAX($BN$6:$CG$6)+2-BO$6,0)*BO$7,"")</f>
        <v/>
      </c>
      <c r="BP11" s="8" t="str">
        <f>IFERROR(VLOOKUP($B11,BP$2:$CH$5,MAX($BN$6:$CG$6)+2-BP$6,0)*BP$7,"")</f>
        <v/>
      </c>
      <c r="BQ11" s="8" t="str">
        <f>IFERROR(VLOOKUP($B11,BQ$2:$CH$5,MAX($BN$6:$CG$6)+2-BQ$6,0)*BQ$7,"")</f>
        <v/>
      </c>
      <c r="BR11" s="8">
        <f>IFERROR(VLOOKUP($B11,BR$2:$CH$5,MAX($BN$6:$CG$6)+2-BR$6,0)*BR$7,"")</f>
        <v>5</v>
      </c>
      <c r="BS11" s="8">
        <f>IFERROR(VLOOKUP($B11,BS$2:$CH$5,MAX($BN$6:$CG$6)+2-BS$6,0)*BS$7,"")</f>
        <v>6</v>
      </c>
      <c r="BT11" s="8" t="str">
        <f>IFERROR(VLOOKUP($B11,BT$2:$CH$5,MAX($BN$6:$CG$6)+2-BT$6,0)*BT$7,"")</f>
        <v/>
      </c>
      <c r="BU11" s="8" t="str">
        <f>IFERROR(VLOOKUP($B11,BU$2:$CH$5,MAX($BN$6:$CG$6)+2-BU$6,0)*BU$7,"")</f>
        <v/>
      </c>
      <c r="BV11" s="8" t="str">
        <f>IFERROR(VLOOKUP($B11,BV$2:$CH$5,MAX($BN$6:$CG$6)+2-BV$6,0)*BV$7,"")</f>
        <v/>
      </c>
      <c r="BW11" s="8" t="str">
        <f>IFERROR(VLOOKUP($B11,BW$2:$CH$5,MAX($BN$6:$CG$6)+2-BW$6,0)*BW$7,"")</f>
        <v/>
      </c>
      <c r="BX11" s="8" t="str">
        <f>IFERROR(VLOOKUP($B11,BX$2:$CH$5,MAX($BN$6:$CG$6)+2-BX$6,0)*BX$7,"")</f>
        <v/>
      </c>
      <c r="BY11" s="8" t="str">
        <f>IFERROR(VLOOKUP($B11,BY$2:$CH$5,MAX($BN$6:$CG$6)+2-BY$6,0)*BY$7,"")</f>
        <v/>
      </c>
      <c r="BZ11" s="8" t="str">
        <f>IFERROR(VLOOKUP($B11,BZ$2:$CH$5,MAX($BN$6:$CG$6)+2-BZ$6,0)*BZ$7,"")</f>
        <v/>
      </c>
      <c r="CA11" s="8" t="str">
        <f>IFERROR(VLOOKUP($B11,CA$2:$CH$5,MAX($BN$6:$CG$6)+2-CA$6,0)*CA$7,"")</f>
        <v/>
      </c>
      <c r="CB11" s="8" t="str">
        <f>IFERROR(VLOOKUP($B11,CB$2:$CH$5,MAX($BN$6:$CG$6)+2-CB$6,0)*CB$7,"")</f>
        <v/>
      </c>
      <c r="CC11" s="8" t="str">
        <f>IFERROR(VLOOKUP($B11,CC$2:$CH$5,MAX($BN$6:$CG$6)+2-CC$6,0)*CC$7,"")</f>
        <v/>
      </c>
      <c r="CD11" s="8" t="str">
        <f>IFERROR(VLOOKUP($B11,CD$2:$CH$5,MAX($BN$6:$CG$6)+2-CD$6,0)*CD$7,"")</f>
        <v/>
      </c>
      <c r="CE11" s="8" t="str">
        <f>IFERROR(VLOOKUP($B11,CE$2:$CH$5,MAX($BN$6:$CG$6)+2-CE$6,0)*CE$7,"")</f>
        <v/>
      </c>
      <c r="CF11" s="8" t="str">
        <f>IFERROR(VLOOKUP($B11,CF$2:$CH$5,MAX($BN$6:$CG$6)+2-CF$6,0)*CF$7,"")</f>
        <v/>
      </c>
      <c r="CG11" s="8" t="str">
        <f>IFERROR(VLOOKUP($B11,CG$2:$CH$5,MAX($BN$6:$CG$6)+2-CG$6,0)*CG$7,"")</f>
        <v/>
      </c>
      <c r="CI11" s="40">
        <v>4</v>
      </c>
      <c r="CJ11" s="41"/>
    </row>
    <row r="12" spans="1:88" x14ac:dyDescent="0.2">
      <c r="A12" s="38">
        <v>5</v>
      </c>
      <c r="B12" s="69">
        <v>140</v>
      </c>
      <c r="C12" s="45">
        <v>10059307602</v>
      </c>
      <c r="D12" s="46" t="s">
        <v>43</v>
      </c>
      <c r="E12" s="46" t="s">
        <v>52</v>
      </c>
      <c r="F12" s="52"/>
      <c r="G12" s="45" t="s">
        <v>55</v>
      </c>
      <c r="H12" s="3">
        <f>IFERROR(J12+BI12+BK12+BM12,-1000)</f>
        <v>105</v>
      </c>
      <c r="I12" s="4">
        <v>6</v>
      </c>
      <c r="J12" s="4">
        <f>IF(ISNUMBER(I12),IF(I12&lt;21,40-(I12-1)*2,1),I12)</f>
        <v>30</v>
      </c>
      <c r="K12" s="5">
        <f>RANK(M12,$M$8:$M$32,1)</f>
        <v>7</v>
      </c>
      <c r="L12" s="5">
        <v>3</v>
      </c>
      <c r="M12" s="5">
        <f>N12+L12/10</f>
        <v>6.3</v>
      </c>
      <c r="N12" s="5">
        <f>RANK(O12,$O$8:$O$32,0)</f>
        <v>6</v>
      </c>
      <c r="O12" s="5">
        <f>SUM(P12:BH12)</f>
        <v>0</v>
      </c>
      <c r="P12" s="7" t="str">
        <f>IF(P$5=$B12,1,"")</f>
        <v/>
      </c>
      <c r="Q12" s="7" t="str">
        <f>IF(Q$5=$B12,1,"")</f>
        <v/>
      </c>
      <c r="R12" s="7" t="str">
        <f>IF(R$5=$B12,1,"")</f>
        <v/>
      </c>
      <c r="S12" s="7" t="str">
        <f>IF(S$5=$B12,1,"")</f>
        <v/>
      </c>
      <c r="T12" s="7" t="str">
        <f>IF(T$5=$B12,1,"")</f>
        <v/>
      </c>
      <c r="U12" s="7" t="str">
        <f>IF(U$5=$B12,1,"")</f>
        <v/>
      </c>
      <c r="V12" s="7" t="str">
        <f>IF(V$5=$B12,1,"")</f>
        <v/>
      </c>
      <c r="W12" s="7" t="str">
        <f>IF(W$5=$B12,1,"")</f>
        <v/>
      </c>
      <c r="X12" s="7" t="str">
        <f>IF(X$5=$B12,1,"")</f>
        <v/>
      </c>
      <c r="Y12" s="7" t="str">
        <f>IF(Y$5=$B12,1,"")</f>
        <v/>
      </c>
      <c r="Z12" s="7" t="str">
        <f>IF(Z$5=$B12,1,"")</f>
        <v/>
      </c>
      <c r="AA12" s="7" t="str">
        <f>IF(AA$5=$B12,1,"")</f>
        <v/>
      </c>
      <c r="AB12" s="7" t="str">
        <f>IF(AB$5=$B12,1,"")</f>
        <v/>
      </c>
      <c r="AC12" s="7" t="str">
        <f>IF(AC$5=$B12,1,"")</f>
        <v/>
      </c>
      <c r="AD12" s="7" t="str">
        <f>IF(AD$5=$B12,1,"")</f>
        <v/>
      </c>
      <c r="AE12" s="7" t="str">
        <f>IF(AE$5=$B12,1,"")</f>
        <v/>
      </c>
      <c r="AF12" s="7" t="str">
        <f>IF(AF$5=$B12,1,"")</f>
        <v/>
      </c>
      <c r="AG12" s="7" t="str">
        <f>IF(AG$5=$B12,1,"")</f>
        <v/>
      </c>
      <c r="AH12" s="7" t="str">
        <f>IF(AH$5=$B12,1,"")</f>
        <v/>
      </c>
      <c r="AI12" s="7" t="str">
        <f>IF(AI$5=$B12,1,"")</f>
        <v/>
      </c>
      <c r="AJ12" s="7" t="str">
        <f>IF(AJ$5=$B12,1,"")</f>
        <v/>
      </c>
      <c r="AK12" s="7" t="str">
        <f>IF(AK$5=$B12,1,"")</f>
        <v/>
      </c>
      <c r="AL12" s="7" t="str">
        <f>IF(AL$5=$B12,1,"")</f>
        <v/>
      </c>
      <c r="AM12" s="7" t="str">
        <f>IF(AM$5=$B12,1,"")</f>
        <v/>
      </c>
      <c r="AN12" s="7" t="str">
        <f>IF(AN$5=$B12,1,"")</f>
        <v/>
      </c>
      <c r="AO12" s="7" t="str">
        <f>IF(AO$5=$B12,1,"")</f>
        <v/>
      </c>
      <c r="AP12" s="7" t="str">
        <f>IF(AP$5=$B12,1,"")</f>
        <v/>
      </c>
      <c r="AQ12" s="7" t="str">
        <f>IF(AQ$5=$B12,1,"")</f>
        <v/>
      </c>
      <c r="AR12" s="7" t="str">
        <f>IF(AR$5=$B12,1,"")</f>
        <v/>
      </c>
      <c r="AS12" s="7" t="str">
        <f>IF(AS$5=$B12,1,"")</f>
        <v/>
      </c>
      <c r="AT12" s="7" t="str">
        <f>IF(AT$5=$B12,1,"")</f>
        <v/>
      </c>
      <c r="AU12" s="7" t="str">
        <f>IF(AU$5=$B12,1,"")</f>
        <v/>
      </c>
      <c r="AV12" s="7" t="str">
        <f>IF(AV$5=$B12,1,"")</f>
        <v/>
      </c>
      <c r="AW12" s="7" t="str">
        <f>IF(AW$5=$B12,1,"")</f>
        <v/>
      </c>
      <c r="AX12" s="7" t="str">
        <f>IF(AX$5=$B12,1,"")</f>
        <v/>
      </c>
      <c r="AY12" s="7" t="str">
        <f>IF(AY$5=$B12,1,"")</f>
        <v/>
      </c>
      <c r="AZ12" s="7" t="str">
        <f>IF(AZ$5=$B12,1,"")</f>
        <v/>
      </c>
      <c r="BA12" s="7" t="str">
        <f>IF(BA$5=$B12,1,"")</f>
        <v/>
      </c>
      <c r="BB12" s="7" t="str">
        <f>IF(BB$5=$B12,1,"")</f>
        <v/>
      </c>
      <c r="BC12" s="7" t="str">
        <f>IF(BC$5=$B12,1,"")</f>
        <v/>
      </c>
      <c r="BD12" s="7" t="str">
        <f>IF(BD$5=$B12,1,"")</f>
        <v/>
      </c>
      <c r="BE12" s="7" t="str">
        <f>IF(BE$5=$B12,1,"")</f>
        <v/>
      </c>
      <c r="BF12" s="7" t="str">
        <f>IF(BF$5=$B12,1,"")</f>
        <v/>
      </c>
      <c r="BG12" s="7" t="str">
        <f>IF(BG$5=$B12,1,"")</f>
        <v/>
      </c>
      <c r="BH12" s="7" t="str">
        <f>IF(BH$5=$B12,1,"")</f>
        <v/>
      </c>
      <c r="BI12" s="5">
        <f>IF(ISNUMBER(K12),IF(K12&lt;21,40-(K12-1)*2,1),K12)</f>
        <v>28</v>
      </c>
      <c r="BJ12" s="6">
        <v>4</v>
      </c>
      <c r="BK12" s="6">
        <f>IF(ISNUMBER(BJ12),IF(BJ12&gt;20,1,40-(BJ12-1)*2),BJ12)</f>
        <v>34</v>
      </c>
      <c r="BL12" s="23"/>
      <c r="BM12" s="24">
        <f>IFERROR(SUM(BN12:CG12)+BL12*20,BL12)</f>
        <v>13</v>
      </c>
      <c r="BN12" s="8" t="str">
        <f>IFERROR(VLOOKUP($B12,BN$2:$CH$5,MAX($BN$6:$CG$6)+2-BN$6,0)*BN$7,"")</f>
        <v/>
      </c>
      <c r="BO12" s="8" t="str">
        <f>IFERROR(VLOOKUP($B12,BO$2:$CH$5,MAX($BN$6:$CG$6)+2-BO$6,0)*BO$7,"")</f>
        <v/>
      </c>
      <c r="BP12" s="8" t="str">
        <f>IFERROR(VLOOKUP($B12,BP$2:$CH$5,MAX($BN$6:$CG$6)+2-BP$6,0)*BP$7,"")</f>
        <v/>
      </c>
      <c r="BQ12" s="8" t="str">
        <f>IFERROR(VLOOKUP($B12,BQ$2:$CH$5,MAX($BN$6:$CG$6)+2-BQ$6,0)*BQ$7,"")</f>
        <v/>
      </c>
      <c r="BR12" s="8">
        <f>IFERROR(VLOOKUP($B12,BR$2:$CH$5,MAX($BN$6:$CG$6)+2-BR$6,0)*BR$7,"")</f>
        <v>3</v>
      </c>
      <c r="BS12" s="8">
        <f>IFERROR(VLOOKUP($B12,BS$2:$CH$5,MAX($BN$6:$CG$6)+2-BS$6,0)*BS$7,"")</f>
        <v>10</v>
      </c>
      <c r="BT12" s="8" t="str">
        <f>IFERROR(VLOOKUP($B12,BT$2:$CH$5,MAX($BN$6:$CG$6)+2-BT$6,0)*BT$7,"")</f>
        <v/>
      </c>
      <c r="BU12" s="8" t="str">
        <f>IFERROR(VLOOKUP($B12,BU$2:$CH$5,MAX($BN$6:$CG$6)+2-BU$6,0)*BU$7,"")</f>
        <v/>
      </c>
      <c r="BV12" s="8" t="str">
        <f>IFERROR(VLOOKUP($B12,BV$2:$CH$5,MAX($BN$6:$CG$6)+2-BV$6,0)*BV$7,"")</f>
        <v/>
      </c>
      <c r="BW12" s="8" t="str">
        <f>IFERROR(VLOOKUP($B12,BW$2:$CH$5,MAX($BN$6:$CG$6)+2-BW$6,0)*BW$7,"")</f>
        <v/>
      </c>
      <c r="BX12" s="8" t="str">
        <f>IFERROR(VLOOKUP($B12,BX$2:$CH$5,MAX($BN$6:$CG$6)+2-BX$6,0)*BX$7,"")</f>
        <v/>
      </c>
      <c r="BY12" s="8" t="str">
        <f>IFERROR(VLOOKUP($B12,BY$2:$CH$5,MAX($BN$6:$CG$6)+2-BY$6,0)*BY$7,"")</f>
        <v/>
      </c>
      <c r="BZ12" s="8" t="str">
        <f>IFERROR(VLOOKUP($B12,BZ$2:$CH$5,MAX($BN$6:$CG$6)+2-BZ$6,0)*BZ$7,"")</f>
        <v/>
      </c>
      <c r="CA12" s="8" t="str">
        <f>IFERROR(VLOOKUP($B12,CA$2:$CH$5,MAX($BN$6:$CG$6)+2-CA$6,0)*CA$7,"")</f>
        <v/>
      </c>
      <c r="CB12" s="8" t="str">
        <f>IFERROR(VLOOKUP($B12,CB$2:$CH$5,MAX($BN$6:$CG$6)+2-CB$6,0)*CB$7,"")</f>
        <v/>
      </c>
      <c r="CC12" s="8" t="str">
        <f>IFERROR(VLOOKUP($B12,CC$2:$CH$5,MAX($BN$6:$CG$6)+2-CC$6,0)*CC$7,"")</f>
        <v/>
      </c>
      <c r="CD12" s="8" t="str">
        <f>IFERROR(VLOOKUP($B12,CD$2:$CH$5,MAX($BN$6:$CG$6)+2-CD$6,0)*CD$7,"")</f>
        <v/>
      </c>
      <c r="CE12" s="8" t="str">
        <f>IFERROR(VLOOKUP($B12,CE$2:$CH$5,MAX($BN$6:$CG$6)+2-CE$6,0)*CE$7,"")</f>
        <v/>
      </c>
      <c r="CF12" s="8" t="str">
        <f>IFERROR(VLOOKUP($B12,CF$2:$CH$5,MAX($BN$6:$CG$6)+2-CF$6,0)*CF$7,"")</f>
        <v/>
      </c>
      <c r="CG12" s="8" t="str">
        <f>IFERROR(VLOOKUP($B12,CG$2:$CH$5,MAX($BN$6:$CG$6)+2-CG$6,0)*CG$7,"")</f>
        <v/>
      </c>
      <c r="CI12" s="40">
        <v>5</v>
      </c>
      <c r="CJ12" s="41"/>
    </row>
    <row r="13" spans="1:88" x14ac:dyDescent="0.2">
      <c r="A13" s="38">
        <v>6</v>
      </c>
      <c r="B13" s="69">
        <v>1</v>
      </c>
      <c r="C13" s="45">
        <v>10047400547</v>
      </c>
      <c r="D13" s="46" t="s">
        <v>23</v>
      </c>
      <c r="E13" s="46" t="s">
        <v>46</v>
      </c>
      <c r="F13" s="52"/>
      <c r="G13" s="45" t="s">
        <v>55</v>
      </c>
      <c r="H13" s="3">
        <f>IFERROR(J13+BI13+BK13+BM13,-1000)</f>
        <v>92</v>
      </c>
      <c r="I13" s="4">
        <v>3</v>
      </c>
      <c r="J13" s="4">
        <f>IF(ISNUMBER(I13),IF(I13&lt;21,40-(I13-1)*2,1),I13)</f>
        <v>36</v>
      </c>
      <c r="K13" s="5">
        <f>RANK(M13,$M$8:$M$32,1)</f>
        <v>5</v>
      </c>
      <c r="L13" s="5">
        <v>22</v>
      </c>
      <c r="M13" s="5">
        <f>N13+L13/10</f>
        <v>6.2</v>
      </c>
      <c r="N13" s="5">
        <f>RANK(O13,$O$8:$O$32,0)</f>
        <v>4</v>
      </c>
      <c r="O13" s="5">
        <f>SUM(P13:BH13)</f>
        <v>1</v>
      </c>
      <c r="P13" s="7" t="str">
        <f>IF(P$5=$B13,1,"")</f>
        <v/>
      </c>
      <c r="Q13" s="7" t="str">
        <f>IF(Q$5=$B13,1,"")</f>
        <v/>
      </c>
      <c r="R13" s="7" t="str">
        <f>IF(R$5=$B13,1,"")</f>
        <v/>
      </c>
      <c r="S13" s="7" t="str">
        <f>IF(S$5=$B13,1,"")</f>
        <v/>
      </c>
      <c r="T13" s="7" t="str">
        <f>IF(T$5=$B13,1,"")</f>
        <v/>
      </c>
      <c r="U13" s="7" t="str">
        <f>IF(U$5=$B13,1,"")</f>
        <v/>
      </c>
      <c r="V13" s="7">
        <f>IF(V$5=$B13,1,"")</f>
        <v>1</v>
      </c>
      <c r="W13" s="7" t="str">
        <f>IF(W$5=$B13,1,"")</f>
        <v/>
      </c>
      <c r="X13" s="7" t="str">
        <f>IF(X$5=$B13,1,"")</f>
        <v/>
      </c>
      <c r="Y13" s="7" t="str">
        <f>IF(Y$5=$B13,1,"")</f>
        <v/>
      </c>
      <c r="Z13" s="7" t="str">
        <f>IF(Z$5=$B13,1,"")</f>
        <v/>
      </c>
      <c r="AA13" s="7" t="str">
        <f>IF(AA$5=$B13,1,"")</f>
        <v/>
      </c>
      <c r="AB13" s="7" t="str">
        <f>IF(AB$5=$B13,1,"")</f>
        <v/>
      </c>
      <c r="AC13" s="7" t="str">
        <f>IF(AC$5=$B13,1,"")</f>
        <v/>
      </c>
      <c r="AD13" s="7" t="str">
        <f>IF(AD$5=$B13,1,"")</f>
        <v/>
      </c>
      <c r="AE13" s="7" t="str">
        <f>IF(AE$5=$B13,1,"")</f>
        <v/>
      </c>
      <c r="AF13" s="7" t="str">
        <f>IF(AF$5=$B13,1,"")</f>
        <v/>
      </c>
      <c r="AG13" s="7" t="str">
        <f>IF(AG$5=$B13,1,"")</f>
        <v/>
      </c>
      <c r="AH13" s="7" t="str">
        <f>IF(AH$5=$B13,1,"")</f>
        <v/>
      </c>
      <c r="AI13" s="7" t="str">
        <f>IF(AI$5=$B13,1,"")</f>
        <v/>
      </c>
      <c r="AJ13" s="7" t="str">
        <f>IF(AJ$5=$B13,1,"")</f>
        <v/>
      </c>
      <c r="AK13" s="7" t="str">
        <f>IF(AK$5=$B13,1,"")</f>
        <v/>
      </c>
      <c r="AL13" s="7" t="str">
        <f>IF(AL$5=$B13,1,"")</f>
        <v/>
      </c>
      <c r="AM13" s="7" t="str">
        <f>IF(AM$5=$B13,1,"")</f>
        <v/>
      </c>
      <c r="AN13" s="7" t="str">
        <f>IF(AN$5=$B13,1,"")</f>
        <v/>
      </c>
      <c r="AO13" s="7" t="str">
        <f>IF(AO$5=$B13,1,"")</f>
        <v/>
      </c>
      <c r="AP13" s="7" t="str">
        <f>IF(AP$5=$B13,1,"")</f>
        <v/>
      </c>
      <c r="AQ13" s="7" t="str">
        <f>IF(AQ$5=$B13,1,"")</f>
        <v/>
      </c>
      <c r="AR13" s="7" t="str">
        <f>IF(AR$5=$B13,1,"")</f>
        <v/>
      </c>
      <c r="AS13" s="7" t="str">
        <f>IF(AS$5=$B13,1,"")</f>
        <v/>
      </c>
      <c r="AT13" s="7" t="str">
        <f>IF(AT$5=$B13,1,"")</f>
        <v/>
      </c>
      <c r="AU13" s="7" t="str">
        <f>IF(AU$5=$B13,1,"")</f>
        <v/>
      </c>
      <c r="AV13" s="7" t="str">
        <f>IF(AV$5=$B13,1,"")</f>
        <v/>
      </c>
      <c r="AW13" s="7" t="str">
        <f>IF(AW$5=$B13,1,"")</f>
        <v/>
      </c>
      <c r="AX13" s="7" t="str">
        <f>IF(AX$5=$B13,1,"")</f>
        <v/>
      </c>
      <c r="AY13" s="7" t="str">
        <f>IF(AY$5=$B13,1,"")</f>
        <v/>
      </c>
      <c r="AZ13" s="7" t="str">
        <f>IF(AZ$5=$B13,1,"")</f>
        <v/>
      </c>
      <c r="BA13" s="7" t="str">
        <f>IF(BA$5=$B13,1,"")</f>
        <v/>
      </c>
      <c r="BB13" s="7" t="str">
        <f>IF(BB$5=$B13,1,"")</f>
        <v/>
      </c>
      <c r="BC13" s="7" t="str">
        <f>IF(BC$5=$B13,1,"")</f>
        <v/>
      </c>
      <c r="BD13" s="7" t="str">
        <f>IF(BD$5=$B13,1,"")</f>
        <v/>
      </c>
      <c r="BE13" s="7" t="str">
        <f>IF(BE$5=$B13,1,"")</f>
        <v/>
      </c>
      <c r="BF13" s="7" t="str">
        <f>IF(BF$5=$B13,1,"")</f>
        <v/>
      </c>
      <c r="BG13" s="7" t="str">
        <f>IF(BG$5=$B13,1,"")</f>
        <v/>
      </c>
      <c r="BH13" s="7" t="str">
        <f>IF(BH$5=$B13,1,"")</f>
        <v/>
      </c>
      <c r="BI13" s="5">
        <f>IF(ISNUMBER(K13),IF(K13&lt;21,40-(K13-1)*2,1),K13)</f>
        <v>32</v>
      </c>
      <c r="BJ13" s="6">
        <v>9</v>
      </c>
      <c r="BK13" s="6">
        <f>IF(ISNUMBER(BJ13),IF(BJ13&gt;20,1,40-(BJ13-1)*2),BJ13)</f>
        <v>24</v>
      </c>
      <c r="BL13" s="23"/>
      <c r="BM13" s="24">
        <f>IFERROR(SUM(BN13:CG13)+BL13*20,BL13)</f>
        <v>0</v>
      </c>
      <c r="BN13" s="8" t="str">
        <f>IFERROR(VLOOKUP($B13,BN$2:$CH$5,MAX($BN$6:$CG$6)+2-BN$6,0)*BN$7,"")</f>
        <v/>
      </c>
      <c r="BO13" s="8" t="str">
        <f>IFERROR(VLOOKUP($B13,BO$2:$CH$5,MAX($BN$6:$CG$6)+2-BO$6,0)*BO$7,"")</f>
        <v/>
      </c>
      <c r="BP13" s="8" t="str">
        <f>IFERROR(VLOOKUP($B13,BP$2:$CH$5,MAX($BN$6:$CG$6)+2-BP$6,0)*BP$7,"")</f>
        <v/>
      </c>
      <c r="BQ13" s="8" t="str">
        <f>IFERROR(VLOOKUP($B13,BQ$2:$CH$5,MAX($BN$6:$CG$6)+2-BQ$6,0)*BQ$7,"")</f>
        <v/>
      </c>
      <c r="BR13" s="8" t="str">
        <f>IFERROR(VLOOKUP($B13,BR$2:$CH$5,MAX($BN$6:$CG$6)+2-BR$6,0)*BR$7,"")</f>
        <v/>
      </c>
      <c r="BS13" s="8" t="str">
        <f>IFERROR(VLOOKUP($B13,BS$2:$CH$5,MAX($BN$6:$CG$6)+2-BS$6,0)*BS$7,"")</f>
        <v/>
      </c>
      <c r="BT13" s="8" t="str">
        <f>IFERROR(VLOOKUP($B13,BT$2:$CH$5,MAX($BN$6:$CG$6)+2-BT$6,0)*BT$7,"")</f>
        <v/>
      </c>
      <c r="BU13" s="8" t="str">
        <f>IFERROR(VLOOKUP($B13,BU$2:$CH$5,MAX($BN$6:$CG$6)+2-BU$6,0)*BU$7,"")</f>
        <v/>
      </c>
      <c r="BV13" s="8" t="str">
        <f>IFERROR(VLOOKUP($B13,BV$2:$CH$5,MAX($BN$6:$CG$6)+2-BV$6,0)*BV$7,"")</f>
        <v/>
      </c>
      <c r="BW13" s="8" t="str">
        <f>IFERROR(VLOOKUP($B13,BW$2:$CH$5,MAX($BN$6:$CG$6)+2-BW$6,0)*BW$7,"")</f>
        <v/>
      </c>
      <c r="BX13" s="8" t="str">
        <f>IFERROR(VLOOKUP($B13,BX$2:$CH$5,MAX($BN$6:$CG$6)+2-BX$6,0)*BX$7,"")</f>
        <v/>
      </c>
      <c r="BY13" s="8" t="str">
        <f>IFERROR(VLOOKUP($B13,BY$2:$CH$5,MAX($BN$6:$CG$6)+2-BY$6,0)*BY$7,"")</f>
        <v/>
      </c>
      <c r="BZ13" s="8" t="str">
        <f>IFERROR(VLOOKUP($B13,BZ$2:$CH$5,MAX($BN$6:$CG$6)+2-BZ$6,0)*BZ$7,"")</f>
        <v/>
      </c>
      <c r="CA13" s="8" t="str">
        <f>IFERROR(VLOOKUP($B13,CA$2:$CH$5,MAX($BN$6:$CG$6)+2-CA$6,0)*CA$7,"")</f>
        <v/>
      </c>
      <c r="CB13" s="8" t="str">
        <f>IFERROR(VLOOKUP($B13,CB$2:$CH$5,MAX($BN$6:$CG$6)+2-CB$6,0)*CB$7,"")</f>
        <v/>
      </c>
      <c r="CC13" s="8" t="str">
        <f>IFERROR(VLOOKUP($B13,CC$2:$CH$5,MAX($BN$6:$CG$6)+2-CC$6,0)*CC$7,"")</f>
        <v/>
      </c>
      <c r="CD13" s="8" t="str">
        <f>IFERROR(VLOOKUP($B13,CD$2:$CH$5,MAX($BN$6:$CG$6)+2-CD$6,0)*CD$7,"")</f>
        <v/>
      </c>
      <c r="CE13" s="8" t="str">
        <f>IFERROR(VLOOKUP($B13,CE$2:$CH$5,MAX($BN$6:$CG$6)+2-CE$6,0)*CE$7,"")</f>
        <v/>
      </c>
      <c r="CF13" s="8" t="str">
        <f>IFERROR(VLOOKUP($B13,CF$2:$CH$5,MAX($BN$6:$CG$6)+2-CF$6,0)*CF$7,"")</f>
        <v/>
      </c>
      <c r="CG13" s="8" t="str">
        <f>IFERROR(VLOOKUP($B13,CG$2:$CH$5,MAX($BN$6:$CG$6)+2-CG$6,0)*CG$7,"")</f>
        <v/>
      </c>
      <c r="CI13" s="40">
        <v>6</v>
      </c>
      <c r="CJ13" s="41"/>
    </row>
    <row r="14" spans="1:88" x14ac:dyDescent="0.2">
      <c r="A14" s="38">
        <v>7</v>
      </c>
      <c r="B14" s="69">
        <v>83</v>
      </c>
      <c r="C14" s="47">
        <v>10047310015</v>
      </c>
      <c r="D14" s="46" t="s">
        <v>31</v>
      </c>
      <c r="E14" s="46" t="s">
        <v>50</v>
      </c>
      <c r="F14" s="52"/>
      <c r="G14" s="45" t="s">
        <v>55</v>
      </c>
      <c r="H14" s="3">
        <f>IFERROR(J14+BI14+BK14+BM14,-1000)</f>
        <v>72</v>
      </c>
      <c r="I14" s="4">
        <v>9</v>
      </c>
      <c r="J14" s="4">
        <f>IF(ISNUMBER(I14),IF(I14&lt;21,40-(I14-1)*2,1),I14)</f>
        <v>24</v>
      </c>
      <c r="K14" s="5">
        <f>RANK(M14,$M$8:$M$32,1)</f>
        <v>10</v>
      </c>
      <c r="L14" s="5">
        <v>7</v>
      </c>
      <c r="M14" s="5">
        <f>N14+L14/10</f>
        <v>6.7</v>
      </c>
      <c r="N14" s="5">
        <f>RANK(O14,$O$8:$O$32,0)</f>
        <v>6</v>
      </c>
      <c r="O14" s="5">
        <f>SUM(P14:BH14)</f>
        <v>0</v>
      </c>
      <c r="P14" s="7" t="str">
        <f>IF(P$5=$B14,1,"")</f>
        <v/>
      </c>
      <c r="Q14" s="7" t="str">
        <f>IF(Q$5=$B14,1,"")</f>
        <v/>
      </c>
      <c r="R14" s="7" t="str">
        <f>IF(R$5=$B14,1,"")</f>
        <v/>
      </c>
      <c r="S14" s="7" t="str">
        <f>IF(S$5=$B14,1,"")</f>
        <v/>
      </c>
      <c r="T14" s="7" t="str">
        <f>IF(T$5=$B14,1,"")</f>
        <v/>
      </c>
      <c r="U14" s="7" t="str">
        <f>IF(U$5=$B14,1,"")</f>
        <v/>
      </c>
      <c r="V14" s="7" t="str">
        <f>IF(V$5=$B14,1,"")</f>
        <v/>
      </c>
      <c r="W14" s="7" t="str">
        <f>IF(W$5=$B14,1,"")</f>
        <v/>
      </c>
      <c r="X14" s="7" t="str">
        <f>IF(X$5=$B14,1,"")</f>
        <v/>
      </c>
      <c r="Y14" s="7" t="str">
        <f>IF(Y$5=$B14,1,"")</f>
        <v/>
      </c>
      <c r="Z14" s="7" t="str">
        <f>IF(Z$5=$B14,1,"")</f>
        <v/>
      </c>
      <c r="AA14" s="7" t="str">
        <f>IF(AA$5=$B14,1,"")</f>
        <v/>
      </c>
      <c r="AB14" s="7" t="str">
        <f>IF(AB$5=$B14,1,"")</f>
        <v/>
      </c>
      <c r="AC14" s="7" t="str">
        <f>IF(AC$5=$B14,1,"")</f>
        <v/>
      </c>
      <c r="AD14" s="7" t="str">
        <f>IF(AD$5=$B14,1,"")</f>
        <v/>
      </c>
      <c r="AE14" s="7" t="str">
        <f>IF(AE$5=$B14,1,"")</f>
        <v/>
      </c>
      <c r="AF14" s="7" t="str">
        <f>IF(AF$5=$B14,1,"")</f>
        <v/>
      </c>
      <c r="AG14" s="7" t="str">
        <f>IF(AG$5=$B14,1,"")</f>
        <v/>
      </c>
      <c r="AH14" s="7" t="str">
        <f>IF(AH$5=$B14,1,"")</f>
        <v/>
      </c>
      <c r="AI14" s="7" t="str">
        <f>IF(AI$5=$B14,1,"")</f>
        <v/>
      </c>
      <c r="AJ14" s="7" t="str">
        <f>IF(AJ$5=$B14,1,"")</f>
        <v/>
      </c>
      <c r="AK14" s="7" t="str">
        <f>IF(AK$5=$B14,1,"")</f>
        <v/>
      </c>
      <c r="AL14" s="7" t="str">
        <f>IF(AL$5=$B14,1,"")</f>
        <v/>
      </c>
      <c r="AM14" s="7" t="str">
        <f>IF(AM$5=$B14,1,"")</f>
        <v/>
      </c>
      <c r="AN14" s="7" t="str">
        <f>IF(AN$5=$B14,1,"")</f>
        <v/>
      </c>
      <c r="AO14" s="7" t="str">
        <f>IF(AO$5=$B14,1,"")</f>
        <v/>
      </c>
      <c r="AP14" s="7" t="str">
        <f>IF(AP$5=$B14,1,"")</f>
        <v/>
      </c>
      <c r="AQ14" s="7" t="str">
        <f>IF(AQ$5=$B14,1,"")</f>
        <v/>
      </c>
      <c r="AR14" s="7" t="str">
        <f>IF(AR$5=$B14,1,"")</f>
        <v/>
      </c>
      <c r="AS14" s="7" t="str">
        <f>IF(AS$5=$B14,1,"")</f>
        <v/>
      </c>
      <c r="AT14" s="7" t="str">
        <f>IF(AT$5=$B14,1,"")</f>
        <v/>
      </c>
      <c r="AU14" s="7" t="str">
        <f>IF(AU$5=$B14,1,"")</f>
        <v/>
      </c>
      <c r="AV14" s="7" t="str">
        <f>IF(AV$5=$B14,1,"")</f>
        <v/>
      </c>
      <c r="AW14" s="7" t="str">
        <f>IF(AW$5=$B14,1,"")</f>
        <v/>
      </c>
      <c r="AX14" s="7" t="str">
        <f>IF(AX$5=$B14,1,"")</f>
        <v/>
      </c>
      <c r="AY14" s="7" t="str">
        <f>IF(AY$5=$B14,1,"")</f>
        <v/>
      </c>
      <c r="AZ14" s="7" t="str">
        <f>IF(AZ$5=$B14,1,"")</f>
        <v/>
      </c>
      <c r="BA14" s="7" t="str">
        <f>IF(BA$5=$B14,1,"")</f>
        <v/>
      </c>
      <c r="BB14" s="7" t="str">
        <f>IF(BB$5=$B14,1,"")</f>
        <v/>
      </c>
      <c r="BC14" s="7" t="str">
        <f>IF(BC$5=$B14,1,"")</f>
        <v/>
      </c>
      <c r="BD14" s="7" t="str">
        <f>IF(BD$5=$B14,1,"")</f>
        <v/>
      </c>
      <c r="BE14" s="7" t="str">
        <f>IF(BE$5=$B14,1,"")</f>
        <v/>
      </c>
      <c r="BF14" s="7" t="str">
        <f>IF(BF$5=$B14,1,"")</f>
        <v/>
      </c>
      <c r="BG14" s="7" t="str">
        <f>IF(BG$5=$B14,1,"")</f>
        <v/>
      </c>
      <c r="BH14" s="7" t="str">
        <f>IF(BH$5=$B14,1,"")</f>
        <v/>
      </c>
      <c r="BI14" s="5">
        <f>IF(ISNUMBER(K14),IF(K14&lt;21,40-(K14-1)*2,1),K14)</f>
        <v>22</v>
      </c>
      <c r="BJ14" s="6">
        <v>8</v>
      </c>
      <c r="BK14" s="6">
        <f>IF(ISNUMBER(BJ14),IF(BJ14&gt;20,1,40-(BJ14-1)*2),BJ14)</f>
        <v>26</v>
      </c>
      <c r="BL14" s="23"/>
      <c r="BM14" s="24">
        <f>IFERROR(SUM(BN14:CG14)+BL14*20,BL14)</f>
        <v>0</v>
      </c>
      <c r="BN14" s="8" t="str">
        <f>IFERROR(VLOOKUP($B14,BN$2:$CH$5,MAX($BN$6:$CG$6)+2-BN$6,0)*BN$7,"")</f>
        <v/>
      </c>
      <c r="BO14" s="8" t="str">
        <f>IFERROR(VLOOKUP($B14,BO$2:$CH$5,MAX($BN$6:$CG$6)+2-BO$6,0)*BO$7,"")</f>
        <v/>
      </c>
      <c r="BP14" s="8" t="str">
        <f>IFERROR(VLOOKUP($B14,BP$2:$CH$5,MAX($BN$6:$CG$6)+2-BP$6,0)*BP$7,"")</f>
        <v/>
      </c>
      <c r="BQ14" s="8" t="str">
        <f>IFERROR(VLOOKUP($B14,BQ$2:$CH$5,MAX($BN$6:$CG$6)+2-BQ$6,0)*BQ$7,"")</f>
        <v/>
      </c>
      <c r="BR14" s="8" t="str">
        <f>IFERROR(VLOOKUP($B14,BR$2:$CH$5,MAX($BN$6:$CG$6)+2-BR$6,0)*BR$7,"")</f>
        <v/>
      </c>
      <c r="BS14" s="8" t="str">
        <f>IFERROR(VLOOKUP($B14,BS$2:$CH$5,MAX($BN$6:$CG$6)+2-BS$6,0)*BS$7,"")</f>
        <v/>
      </c>
      <c r="BT14" s="8" t="str">
        <f>IFERROR(VLOOKUP($B14,BT$2:$CH$5,MAX($BN$6:$CG$6)+2-BT$6,0)*BT$7,"")</f>
        <v/>
      </c>
      <c r="BU14" s="8" t="str">
        <f>IFERROR(VLOOKUP($B14,BU$2:$CH$5,MAX($BN$6:$CG$6)+2-BU$6,0)*BU$7,"")</f>
        <v/>
      </c>
      <c r="BV14" s="8" t="str">
        <f>IFERROR(VLOOKUP($B14,BV$2:$CH$5,MAX($BN$6:$CG$6)+2-BV$6,0)*BV$7,"")</f>
        <v/>
      </c>
      <c r="BW14" s="8" t="str">
        <f>IFERROR(VLOOKUP($B14,BW$2:$CH$5,MAX($BN$6:$CG$6)+2-BW$6,0)*BW$7,"")</f>
        <v/>
      </c>
      <c r="BX14" s="8" t="str">
        <f>IFERROR(VLOOKUP($B14,BX$2:$CH$5,MAX($BN$6:$CG$6)+2-BX$6,0)*BX$7,"")</f>
        <v/>
      </c>
      <c r="BY14" s="8" t="str">
        <f>IFERROR(VLOOKUP($B14,BY$2:$CH$5,MAX($BN$6:$CG$6)+2-BY$6,0)*BY$7,"")</f>
        <v/>
      </c>
      <c r="BZ14" s="8" t="str">
        <f>IFERROR(VLOOKUP($B14,BZ$2:$CH$5,MAX($BN$6:$CG$6)+2-BZ$6,0)*BZ$7,"")</f>
        <v/>
      </c>
      <c r="CA14" s="8" t="str">
        <f>IFERROR(VLOOKUP($B14,CA$2:$CH$5,MAX($BN$6:$CG$6)+2-CA$6,0)*CA$7,"")</f>
        <v/>
      </c>
      <c r="CB14" s="8" t="str">
        <f>IFERROR(VLOOKUP($B14,CB$2:$CH$5,MAX($BN$6:$CG$6)+2-CB$6,0)*CB$7,"")</f>
        <v/>
      </c>
      <c r="CC14" s="8" t="str">
        <f>IFERROR(VLOOKUP($B14,CC$2:$CH$5,MAX($BN$6:$CG$6)+2-CC$6,0)*CC$7,"")</f>
        <v/>
      </c>
      <c r="CD14" s="8" t="str">
        <f>IFERROR(VLOOKUP($B14,CD$2:$CH$5,MAX($BN$6:$CG$6)+2-CD$6,0)*CD$7,"")</f>
        <v/>
      </c>
      <c r="CE14" s="8" t="str">
        <f>IFERROR(VLOOKUP($B14,CE$2:$CH$5,MAX($BN$6:$CG$6)+2-CE$6,0)*CE$7,"")</f>
        <v/>
      </c>
      <c r="CF14" s="8" t="str">
        <f>IFERROR(VLOOKUP($B14,CF$2:$CH$5,MAX($BN$6:$CG$6)+2-CF$6,0)*CF$7,"")</f>
        <v/>
      </c>
      <c r="CG14" s="8" t="str">
        <f>IFERROR(VLOOKUP($B14,CG$2:$CH$5,MAX($BN$6:$CG$6)+2-CG$6,0)*CG$7,"")</f>
        <v/>
      </c>
      <c r="CI14" s="40">
        <v>7</v>
      </c>
      <c r="CJ14" s="41"/>
    </row>
    <row r="15" spans="1:88" x14ac:dyDescent="0.2">
      <c r="A15" s="38">
        <v>8</v>
      </c>
      <c r="B15" s="77">
        <v>49</v>
      </c>
      <c r="C15" s="60">
        <v>10047235647</v>
      </c>
      <c r="D15" s="61" t="s">
        <v>30</v>
      </c>
      <c r="E15" s="61" t="s">
        <v>49</v>
      </c>
      <c r="F15" s="62"/>
      <c r="G15" s="64" t="s">
        <v>55</v>
      </c>
      <c r="H15" s="3">
        <f>IFERROR(J15+BI15+BK15+BM15,-1000)</f>
        <v>70</v>
      </c>
      <c r="I15" s="4">
        <v>5</v>
      </c>
      <c r="J15" s="4">
        <f>IF(ISNUMBER(I15),IF(I15&lt;21,40-(I15-1)*2,1),I15)</f>
        <v>32</v>
      </c>
      <c r="K15" s="5">
        <f>RANK(M15,$M$8:$M$32,1)</f>
        <v>20</v>
      </c>
      <c r="L15" s="5">
        <v>18</v>
      </c>
      <c r="M15" s="5">
        <f>N15+L15/10</f>
        <v>7.8</v>
      </c>
      <c r="N15" s="5">
        <f>RANK(O15,$O$8:$O$32,0)</f>
        <v>6</v>
      </c>
      <c r="O15" s="5">
        <f>SUM(P15:BH15)</f>
        <v>0</v>
      </c>
      <c r="P15" s="7" t="str">
        <f>IF(P$5=$B15,1,"")</f>
        <v/>
      </c>
      <c r="Q15" s="7" t="str">
        <f>IF(Q$5=$B15,1,"")</f>
        <v/>
      </c>
      <c r="R15" s="7" t="str">
        <f>IF(R$5=$B15,1,"")</f>
        <v/>
      </c>
      <c r="S15" s="7" t="str">
        <f>IF(S$5=$B15,1,"")</f>
        <v/>
      </c>
      <c r="T15" s="7" t="str">
        <f>IF(T$5=$B15,1,"")</f>
        <v/>
      </c>
      <c r="U15" s="7" t="str">
        <f>IF(U$5=$B15,1,"")</f>
        <v/>
      </c>
      <c r="V15" s="7" t="str">
        <f>IF(V$5=$B15,1,"")</f>
        <v/>
      </c>
      <c r="W15" s="7" t="str">
        <f>IF(W$5=$B15,1,"")</f>
        <v/>
      </c>
      <c r="X15" s="7" t="str">
        <f>IF(X$5=$B15,1,"")</f>
        <v/>
      </c>
      <c r="Y15" s="7" t="str">
        <f>IF(Y$5=$B15,1,"")</f>
        <v/>
      </c>
      <c r="Z15" s="7" t="str">
        <f>IF(Z$5=$B15,1,"")</f>
        <v/>
      </c>
      <c r="AA15" s="7" t="str">
        <f>IF(AA$5=$B15,1,"")</f>
        <v/>
      </c>
      <c r="AB15" s="7" t="str">
        <f>IF(AB$5=$B15,1,"")</f>
        <v/>
      </c>
      <c r="AC15" s="7" t="str">
        <f>IF(AC$5=$B15,1,"")</f>
        <v/>
      </c>
      <c r="AD15" s="7" t="str">
        <f>IF(AD$5=$B15,1,"")</f>
        <v/>
      </c>
      <c r="AE15" s="7" t="str">
        <f>IF(AE$5=$B15,1,"")</f>
        <v/>
      </c>
      <c r="AF15" s="7" t="str">
        <f>IF(AF$5=$B15,1,"")</f>
        <v/>
      </c>
      <c r="AG15" s="7" t="str">
        <f>IF(AG$5=$B15,1,"")</f>
        <v/>
      </c>
      <c r="AH15" s="7" t="str">
        <f>IF(AH$5=$B15,1,"")</f>
        <v/>
      </c>
      <c r="AI15" s="7" t="str">
        <f>IF(AI$5=$B15,1,"")</f>
        <v/>
      </c>
      <c r="AJ15" s="7" t="str">
        <f>IF(AJ$5=$B15,1,"")</f>
        <v/>
      </c>
      <c r="AK15" s="7" t="str">
        <f>IF(AK$5=$B15,1,"")</f>
        <v/>
      </c>
      <c r="AL15" s="7" t="str">
        <f>IF(AL$5=$B15,1,"")</f>
        <v/>
      </c>
      <c r="AM15" s="7" t="str">
        <f>IF(AM$5=$B15,1,"")</f>
        <v/>
      </c>
      <c r="AN15" s="7" t="str">
        <f>IF(AN$5=$B15,1,"")</f>
        <v/>
      </c>
      <c r="AO15" s="7" t="str">
        <f>IF(AO$5=$B15,1,"")</f>
        <v/>
      </c>
      <c r="AP15" s="7" t="str">
        <f>IF(AP$5=$B15,1,"")</f>
        <v/>
      </c>
      <c r="AQ15" s="7" t="str">
        <f>IF(AQ$5=$B15,1,"")</f>
        <v/>
      </c>
      <c r="AR15" s="7" t="str">
        <f>IF(AR$5=$B15,1,"")</f>
        <v/>
      </c>
      <c r="AS15" s="7" t="str">
        <f>IF(AS$5=$B15,1,"")</f>
        <v/>
      </c>
      <c r="AT15" s="7" t="str">
        <f>IF(AT$5=$B15,1,"")</f>
        <v/>
      </c>
      <c r="AU15" s="7" t="str">
        <f>IF(AU$5=$B15,1,"")</f>
        <v/>
      </c>
      <c r="AV15" s="7" t="str">
        <f>IF(AV$5=$B15,1,"")</f>
        <v/>
      </c>
      <c r="AW15" s="7" t="str">
        <f>IF(AW$5=$B15,1,"")</f>
        <v/>
      </c>
      <c r="AX15" s="7" t="str">
        <f>IF(AX$5=$B15,1,"")</f>
        <v/>
      </c>
      <c r="AY15" s="7" t="str">
        <f>IF(AY$5=$B15,1,"")</f>
        <v/>
      </c>
      <c r="AZ15" s="7" t="str">
        <f>IF(AZ$5=$B15,1,"")</f>
        <v/>
      </c>
      <c r="BA15" s="7" t="str">
        <f>IF(BA$5=$B15,1,"")</f>
        <v/>
      </c>
      <c r="BB15" s="7" t="str">
        <f>IF(BB$5=$B15,1,"")</f>
        <v/>
      </c>
      <c r="BC15" s="7" t="str">
        <f>IF(BC$5=$B15,1,"")</f>
        <v/>
      </c>
      <c r="BD15" s="7" t="str">
        <f>IF(BD$5=$B15,1,"")</f>
        <v/>
      </c>
      <c r="BE15" s="7" t="str">
        <f>IF(BE$5=$B15,1,"")</f>
        <v/>
      </c>
      <c r="BF15" s="7" t="str">
        <f>IF(BF$5=$B15,1,"")</f>
        <v/>
      </c>
      <c r="BG15" s="7" t="str">
        <f>IF(BG$5=$B15,1,"")</f>
        <v/>
      </c>
      <c r="BH15" s="7" t="str">
        <f>IF(BH$5=$B15,1,"")</f>
        <v/>
      </c>
      <c r="BI15" s="5">
        <f>IF(ISNUMBER(K15),IF(K15&lt;21,40-(K15-1)*2,1),K15)</f>
        <v>2</v>
      </c>
      <c r="BJ15" s="6">
        <v>3</v>
      </c>
      <c r="BK15" s="6">
        <f>IF(ISNUMBER(BJ15),IF(BJ15&gt;20,1,40-(BJ15-1)*2),BJ15)</f>
        <v>36</v>
      </c>
      <c r="BL15" s="23"/>
      <c r="BM15" s="24">
        <f>IFERROR(SUM(BN15:CG15)+BL15*20,BL15)</f>
        <v>0</v>
      </c>
      <c r="BN15" s="8" t="str">
        <f>IFERROR(VLOOKUP($B15,BN$2:$CH$5,MAX($BN$6:$CG$6)+2-BN$6,0)*BN$7,"")</f>
        <v/>
      </c>
      <c r="BO15" s="8" t="str">
        <f>IFERROR(VLOOKUP($B15,BO$2:$CH$5,MAX($BN$6:$CG$6)+2-BO$6,0)*BO$7,"")</f>
        <v/>
      </c>
      <c r="BP15" s="8" t="str">
        <f>IFERROR(VLOOKUP($B15,BP$2:$CH$5,MAX($BN$6:$CG$6)+2-BP$6,0)*BP$7,"")</f>
        <v/>
      </c>
      <c r="BQ15" s="8" t="str">
        <f>IFERROR(VLOOKUP($B15,BQ$2:$CH$5,MAX($BN$6:$CG$6)+2-BQ$6,0)*BQ$7,"")</f>
        <v/>
      </c>
      <c r="BR15" s="8" t="str">
        <f>IFERROR(VLOOKUP($B15,BR$2:$CH$5,MAX($BN$6:$CG$6)+2-BR$6,0)*BR$7,"")</f>
        <v/>
      </c>
      <c r="BS15" s="8" t="str">
        <f>IFERROR(VLOOKUP($B15,BS$2:$CH$5,MAX($BN$6:$CG$6)+2-BS$6,0)*BS$7,"")</f>
        <v/>
      </c>
      <c r="BT15" s="8" t="str">
        <f>IFERROR(VLOOKUP($B15,BT$2:$CH$5,MAX($BN$6:$CG$6)+2-BT$6,0)*BT$7,"")</f>
        <v/>
      </c>
      <c r="BU15" s="8" t="str">
        <f>IFERROR(VLOOKUP($B15,BU$2:$CH$5,MAX($BN$6:$CG$6)+2-BU$6,0)*BU$7,"")</f>
        <v/>
      </c>
      <c r="BV15" s="8" t="str">
        <f>IFERROR(VLOOKUP($B15,BV$2:$CH$5,MAX($BN$6:$CG$6)+2-BV$6,0)*BV$7,"")</f>
        <v/>
      </c>
      <c r="BW15" s="8" t="str">
        <f>IFERROR(VLOOKUP($B15,BW$2:$CH$5,MAX($BN$6:$CG$6)+2-BW$6,0)*BW$7,"")</f>
        <v/>
      </c>
      <c r="BX15" s="8" t="str">
        <f>IFERROR(VLOOKUP($B15,BX$2:$CH$5,MAX($BN$6:$CG$6)+2-BX$6,0)*BX$7,"")</f>
        <v/>
      </c>
      <c r="BY15" s="8" t="str">
        <f>IFERROR(VLOOKUP($B15,BY$2:$CH$5,MAX($BN$6:$CG$6)+2-BY$6,0)*BY$7,"")</f>
        <v/>
      </c>
      <c r="BZ15" s="8" t="str">
        <f>IFERROR(VLOOKUP($B15,BZ$2:$CH$5,MAX($BN$6:$CG$6)+2-BZ$6,0)*BZ$7,"")</f>
        <v/>
      </c>
      <c r="CA15" s="8" t="str">
        <f>IFERROR(VLOOKUP($B15,CA$2:$CH$5,MAX($BN$6:$CG$6)+2-CA$6,0)*CA$7,"")</f>
        <v/>
      </c>
      <c r="CB15" s="8" t="str">
        <f>IFERROR(VLOOKUP($B15,CB$2:$CH$5,MAX($BN$6:$CG$6)+2-CB$6,0)*CB$7,"")</f>
        <v/>
      </c>
      <c r="CC15" s="8" t="str">
        <f>IFERROR(VLOOKUP($B15,CC$2:$CH$5,MAX($BN$6:$CG$6)+2-CC$6,0)*CC$7,"")</f>
        <v/>
      </c>
      <c r="CD15" s="8" t="str">
        <f>IFERROR(VLOOKUP($B15,CD$2:$CH$5,MAX($BN$6:$CG$6)+2-CD$6,0)*CD$7,"")</f>
        <v/>
      </c>
      <c r="CE15" s="8" t="str">
        <f>IFERROR(VLOOKUP($B15,CE$2:$CH$5,MAX($BN$6:$CG$6)+2-CE$6,0)*CE$7,"")</f>
        <v/>
      </c>
      <c r="CF15" s="8" t="str">
        <f>IFERROR(VLOOKUP($B15,CF$2:$CH$5,MAX($BN$6:$CG$6)+2-CF$6,0)*CF$7,"")</f>
        <v/>
      </c>
      <c r="CG15" s="8" t="str">
        <f>IFERROR(VLOOKUP($B15,CG$2:$CH$5,MAX($BN$6:$CG$6)+2-CG$6,0)*CG$7,"")</f>
        <v/>
      </c>
      <c r="CI15" s="40">
        <v>8</v>
      </c>
      <c r="CJ15" s="41"/>
    </row>
    <row r="16" spans="1:88" x14ac:dyDescent="0.2">
      <c r="A16" s="38">
        <v>9</v>
      </c>
      <c r="B16" s="69">
        <v>120</v>
      </c>
      <c r="C16" s="47">
        <v>10047201392</v>
      </c>
      <c r="D16" s="46" t="s">
        <v>33</v>
      </c>
      <c r="E16" s="46" t="s">
        <v>51</v>
      </c>
      <c r="F16" s="2"/>
      <c r="G16" s="47" t="s">
        <v>55</v>
      </c>
      <c r="H16" s="3">
        <f>IFERROR(J16+BI16+BK16+BM16,-1000)</f>
        <v>62</v>
      </c>
      <c r="I16" s="4">
        <v>24</v>
      </c>
      <c r="J16" s="4">
        <f>IF(ISNUMBER(I16),IF(I16&lt;21,40-(I16-1)*2,1),I16)</f>
        <v>1</v>
      </c>
      <c r="K16" s="5">
        <f>RANK(M16,$M$8:$M$32,1)</f>
        <v>11</v>
      </c>
      <c r="L16" s="5">
        <v>9</v>
      </c>
      <c r="M16" s="5">
        <f>N16+L16/10</f>
        <v>6.9</v>
      </c>
      <c r="N16" s="5">
        <f>RANK(O16,$O$8:$O$32,0)</f>
        <v>6</v>
      </c>
      <c r="O16" s="5">
        <f>SUM(P16:BH16)</f>
        <v>0</v>
      </c>
      <c r="P16" s="7" t="str">
        <f>IF(P$5=$B16,1,"")</f>
        <v/>
      </c>
      <c r="Q16" s="7" t="str">
        <f>IF(Q$5=$B16,1,"")</f>
        <v/>
      </c>
      <c r="R16" s="7" t="str">
        <f>IF(R$5=$B16,1,"")</f>
        <v/>
      </c>
      <c r="S16" s="7" t="str">
        <f>IF(S$5=$B16,1,"")</f>
        <v/>
      </c>
      <c r="T16" s="7" t="str">
        <f>IF(T$5=$B16,1,"")</f>
        <v/>
      </c>
      <c r="U16" s="7" t="str">
        <f>IF(U$5=$B16,1,"")</f>
        <v/>
      </c>
      <c r="V16" s="7" t="str">
        <f>IF(V$5=$B16,1,"")</f>
        <v/>
      </c>
      <c r="W16" s="7" t="str">
        <f>IF(W$5=$B16,1,"")</f>
        <v/>
      </c>
      <c r="X16" s="7" t="str">
        <f>IF(X$5=$B16,1,"")</f>
        <v/>
      </c>
      <c r="Y16" s="7" t="str">
        <f>IF(Y$5=$B16,1,"")</f>
        <v/>
      </c>
      <c r="Z16" s="7" t="str">
        <f>IF(Z$5=$B16,1,"")</f>
        <v/>
      </c>
      <c r="AA16" s="7" t="str">
        <f>IF(AA$5=$B16,1,"")</f>
        <v/>
      </c>
      <c r="AB16" s="7" t="str">
        <f>IF(AB$5=$B16,1,"")</f>
        <v/>
      </c>
      <c r="AC16" s="7" t="str">
        <f>IF(AC$5=$B16,1,"")</f>
        <v/>
      </c>
      <c r="AD16" s="7" t="str">
        <f>IF(AD$5=$B16,1,"")</f>
        <v/>
      </c>
      <c r="AE16" s="7" t="str">
        <f>IF(AE$5=$B16,1,"")</f>
        <v/>
      </c>
      <c r="AF16" s="7" t="str">
        <f>IF(AF$5=$B16,1,"")</f>
        <v/>
      </c>
      <c r="AG16" s="7" t="str">
        <f>IF(AG$5=$B16,1,"")</f>
        <v/>
      </c>
      <c r="AH16" s="7" t="str">
        <f>IF(AH$5=$B16,1,"")</f>
        <v/>
      </c>
      <c r="AI16" s="7" t="str">
        <f>IF(AI$5=$B16,1,"")</f>
        <v/>
      </c>
      <c r="AJ16" s="7" t="str">
        <f>IF(AJ$5=$B16,1,"")</f>
        <v/>
      </c>
      <c r="AK16" s="7" t="str">
        <f>IF(AK$5=$B16,1,"")</f>
        <v/>
      </c>
      <c r="AL16" s="7" t="str">
        <f>IF(AL$5=$B16,1,"")</f>
        <v/>
      </c>
      <c r="AM16" s="7" t="str">
        <f>IF(AM$5=$B16,1,"")</f>
        <v/>
      </c>
      <c r="AN16" s="7" t="str">
        <f>IF(AN$5=$B16,1,"")</f>
        <v/>
      </c>
      <c r="AO16" s="7" t="str">
        <f>IF(AO$5=$B16,1,"")</f>
        <v/>
      </c>
      <c r="AP16" s="7" t="str">
        <f>IF(AP$5=$B16,1,"")</f>
        <v/>
      </c>
      <c r="AQ16" s="7" t="str">
        <f>IF(AQ$5=$B16,1,"")</f>
        <v/>
      </c>
      <c r="AR16" s="7" t="str">
        <f>IF(AR$5=$B16,1,"")</f>
        <v/>
      </c>
      <c r="AS16" s="7" t="str">
        <f>IF(AS$5=$B16,1,"")</f>
        <v/>
      </c>
      <c r="AT16" s="7" t="str">
        <f>IF(AT$5=$B16,1,"")</f>
        <v/>
      </c>
      <c r="AU16" s="7" t="str">
        <f>IF(AU$5=$B16,1,"")</f>
        <v/>
      </c>
      <c r="AV16" s="7" t="str">
        <f>IF(AV$5=$B16,1,"")</f>
        <v/>
      </c>
      <c r="AW16" s="7" t="str">
        <f>IF(AW$5=$B16,1,"")</f>
        <v/>
      </c>
      <c r="AX16" s="7" t="str">
        <f>IF(AX$5=$B16,1,"")</f>
        <v/>
      </c>
      <c r="AY16" s="7" t="str">
        <f>IF(AY$5=$B16,1,"")</f>
        <v/>
      </c>
      <c r="AZ16" s="7" t="str">
        <f>IF(AZ$5=$B16,1,"")</f>
        <v/>
      </c>
      <c r="BA16" s="7" t="str">
        <f>IF(BA$5=$B16,1,"")</f>
        <v/>
      </c>
      <c r="BB16" s="7" t="str">
        <f>IF(BB$5=$B16,1,"")</f>
        <v/>
      </c>
      <c r="BC16" s="7" t="str">
        <f>IF(BC$5=$B16,1,"")</f>
        <v/>
      </c>
      <c r="BD16" s="7" t="str">
        <f>IF(BD$5=$B16,1,"")</f>
        <v/>
      </c>
      <c r="BE16" s="7" t="str">
        <f>IF(BE$5=$B16,1,"")</f>
        <v/>
      </c>
      <c r="BF16" s="7" t="str">
        <f>IF(BF$5=$B16,1,"")</f>
        <v/>
      </c>
      <c r="BG16" s="7" t="str">
        <f>IF(BG$5=$B16,1,"")</f>
        <v/>
      </c>
      <c r="BH16" s="7" t="str">
        <f>IF(BH$5=$B16,1,"")</f>
        <v/>
      </c>
      <c r="BI16" s="5">
        <f>IF(ISNUMBER(K16),IF(K16&lt;21,40-(K16-1)*2,1),K16)</f>
        <v>20</v>
      </c>
      <c r="BJ16" s="6">
        <v>13</v>
      </c>
      <c r="BK16" s="6">
        <f>IF(ISNUMBER(BJ16),IF(BJ16&gt;20,1,40-(BJ16-1)*2),BJ16)</f>
        <v>16</v>
      </c>
      <c r="BL16" s="23">
        <v>1</v>
      </c>
      <c r="BM16" s="24">
        <f>IFERROR(SUM(BN16:CG16)+BL16*20,BL16)</f>
        <v>25</v>
      </c>
      <c r="BN16" s="8" t="str">
        <f>IFERROR(VLOOKUP($B16,BN$2:$CH$5,MAX($BN$6:$CG$6)+2-BN$6,0)*BN$7,"")</f>
        <v/>
      </c>
      <c r="BO16" s="8">
        <f>IFERROR(VLOOKUP($B16,BO$2:$CH$5,MAX($BN$6:$CG$6)+2-BO$6,0)*BO$7,"")</f>
        <v>2</v>
      </c>
      <c r="BP16" s="8">
        <f>IFERROR(VLOOKUP($B16,BP$2:$CH$5,MAX($BN$6:$CG$6)+2-BP$6,0)*BP$7,"")</f>
        <v>1</v>
      </c>
      <c r="BQ16" s="8">
        <f>IFERROR(VLOOKUP($B16,BQ$2:$CH$5,MAX($BN$6:$CG$6)+2-BQ$6,0)*BQ$7,"")</f>
        <v>2</v>
      </c>
      <c r="BR16" s="8" t="str">
        <f>IFERROR(VLOOKUP($B16,BR$2:$CH$5,MAX($BN$6:$CG$6)+2-BR$6,0)*BR$7,"")</f>
        <v/>
      </c>
      <c r="BS16" s="8" t="str">
        <f>IFERROR(VLOOKUP($B16,BS$2:$CH$5,MAX($BN$6:$CG$6)+2-BS$6,0)*BS$7,"")</f>
        <v/>
      </c>
      <c r="BT16" s="8" t="str">
        <f>IFERROR(VLOOKUP($B16,BT$2:$CH$5,MAX($BN$6:$CG$6)+2-BT$6,0)*BT$7,"")</f>
        <v/>
      </c>
      <c r="BU16" s="8" t="str">
        <f>IFERROR(VLOOKUP($B16,BU$2:$CH$5,MAX($BN$6:$CG$6)+2-BU$6,0)*BU$7,"")</f>
        <v/>
      </c>
      <c r="BV16" s="8" t="str">
        <f>IFERROR(VLOOKUP($B16,BV$2:$CH$5,MAX($BN$6:$CG$6)+2-BV$6,0)*BV$7,"")</f>
        <v/>
      </c>
      <c r="BW16" s="8" t="str">
        <f>IFERROR(VLOOKUP($B16,BW$2:$CH$5,MAX($BN$6:$CG$6)+2-BW$6,0)*BW$7,"")</f>
        <v/>
      </c>
      <c r="BX16" s="8" t="str">
        <f>IFERROR(VLOOKUP($B16,BX$2:$CH$5,MAX($BN$6:$CG$6)+2-BX$6,0)*BX$7,"")</f>
        <v/>
      </c>
      <c r="BY16" s="8" t="str">
        <f>IFERROR(VLOOKUP($B16,BY$2:$CH$5,MAX($BN$6:$CG$6)+2-BY$6,0)*BY$7,"")</f>
        <v/>
      </c>
      <c r="BZ16" s="8" t="str">
        <f>IFERROR(VLOOKUP($B16,BZ$2:$CH$5,MAX($BN$6:$CG$6)+2-BZ$6,0)*BZ$7,"")</f>
        <v/>
      </c>
      <c r="CA16" s="8" t="str">
        <f>IFERROR(VLOOKUP($B16,CA$2:$CH$5,MAX($BN$6:$CG$6)+2-CA$6,0)*CA$7,"")</f>
        <v/>
      </c>
      <c r="CB16" s="8" t="str">
        <f>IFERROR(VLOOKUP($B16,CB$2:$CH$5,MAX($BN$6:$CG$6)+2-CB$6,0)*CB$7,"")</f>
        <v/>
      </c>
      <c r="CC16" s="8" t="str">
        <f>IFERROR(VLOOKUP($B16,CC$2:$CH$5,MAX($BN$6:$CG$6)+2-CC$6,0)*CC$7,"")</f>
        <v/>
      </c>
      <c r="CD16" s="8" t="str">
        <f>IFERROR(VLOOKUP($B16,CD$2:$CH$5,MAX($BN$6:$CG$6)+2-CD$6,0)*CD$7,"")</f>
        <v/>
      </c>
      <c r="CE16" s="8" t="str">
        <f>IFERROR(VLOOKUP($B16,CE$2:$CH$5,MAX($BN$6:$CG$6)+2-CE$6,0)*CE$7,"")</f>
        <v/>
      </c>
      <c r="CF16" s="8" t="str">
        <f>IFERROR(VLOOKUP($B16,CF$2:$CH$5,MAX($BN$6:$CG$6)+2-CF$6,0)*CF$7,"")</f>
        <v/>
      </c>
      <c r="CG16" s="8" t="str">
        <f>IFERROR(VLOOKUP($B16,CG$2:$CH$5,MAX($BN$6:$CG$6)+2-CG$6,0)*CG$7,"")</f>
        <v/>
      </c>
      <c r="CI16" s="40">
        <v>9</v>
      </c>
      <c r="CJ16" s="41"/>
    </row>
    <row r="17" spans="1:88" x14ac:dyDescent="0.2">
      <c r="A17" s="38">
        <v>10</v>
      </c>
      <c r="B17" s="69">
        <v>138</v>
      </c>
      <c r="C17" s="47">
        <v>10047248377</v>
      </c>
      <c r="D17" s="46" t="s">
        <v>41</v>
      </c>
      <c r="E17" s="46" t="s">
        <v>49</v>
      </c>
      <c r="F17" s="2"/>
      <c r="G17" s="45" t="s">
        <v>55</v>
      </c>
      <c r="H17" s="3">
        <f>IFERROR(J17+BI17+BK17+BM17,-1000)</f>
        <v>56</v>
      </c>
      <c r="I17" s="4">
        <v>19</v>
      </c>
      <c r="J17" s="4">
        <f>IF(ISNUMBER(I17),IF(I17&lt;21,40-(I17-1)*2,1),I17)</f>
        <v>4</v>
      </c>
      <c r="K17" s="5">
        <f>RANK(M17,$M$8:$M$32,1)</f>
        <v>9</v>
      </c>
      <c r="L17" s="5">
        <v>5</v>
      </c>
      <c r="M17" s="5">
        <f>N17+L17/10</f>
        <v>6.5</v>
      </c>
      <c r="N17" s="5">
        <f>RANK(O17,$O$8:$O$32,0)</f>
        <v>6</v>
      </c>
      <c r="O17" s="5">
        <f>SUM(P17:BH17)</f>
        <v>0</v>
      </c>
      <c r="P17" s="7" t="str">
        <f>IF(P$5=$B17,1,"")</f>
        <v/>
      </c>
      <c r="Q17" s="7" t="str">
        <f>IF(Q$5=$B17,1,"")</f>
        <v/>
      </c>
      <c r="R17" s="7" t="str">
        <f>IF(R$5=$B17,1,"")</f>
        <v/>
      </c>
      <c r="S17" s="7" t="str">
        <f>IF(S$5=$B17,1,"")</f>
        <v/>
      </c>
      <c r="T17" s="7" t="str">
        <f>IF(T$5=$B17,1,"")</f>
        <v/>
      </c>
      <c r="U17" s="7" t="str">
        <f>IF(U$5=$B17,1,"")</f>
        <v/>
      </c>
      <c r="V17" s="7" t="str">
        <f>IF(V$5=$B17,1,"")</f>
        <v/>
      </c>
      <c r="W17" s="7" t="str">
        <f>IF(W$5=$B17,1,"")</f>
        <v/>
      </c>
      <c r="X17" s="7" t="str">
        <f>IF(X$5=$B17,1,"")</f>
        <v/>
      </c>
      <c r="Y17" s="7" t="str">
        <f>IF(Y$5=$B17,1,"")</f>
        <v/>
      </c>
      <c r="Z17" s="7" t="str">
        <f>IF(Z$5=$B17,1,"")</f>
        <v/>
      </c>
      <c r="AA17" s="7" t="str">
        <f>IF(AA$5=$B17,1,"")</f>
        <v/>
      </c>
      <c r="AB17" s="7" t="str">
        <f>IF(AB$5=$B17,1,"")</f>
        <v/>
      </c>
      <c r="AC17" s="7" t="str">
        <f>IF(AC$5=$B17,1,"")</f>
        <v/>
      </c>
      <c r="AD17" s="7" t="str">
        <f>IF(AD$5=$B17,1,"")</f>
        <v/>
      </c>
      <c r="AE17" s="7" t="str">
        <f>IF(AE$5=$B17,1,"")</f>
        <v/>
      </c>
      <c r="AF17" s="7" t="str">
        <f>IF(AF$5=$B17,1,"")</f>
        <v/>
      </c>
      <c r="AG17" s="7" t="str">
        <f>IF(AG$5=$B17,1,"")</f>
        <v/>
      </c>
      <c r="AH17" s="7" t="str">
        <f>IF(AH$5=$B17,1,"")</f>
        <v/>
      </c>
      <c r="AI17" s="7" t="str">
        <f>IF(AI$5=$B17,1,"")</f>
        <v/>
      </c>
      <c r="AJ17" s="7" t="str">
        <f>IF(AJ$5=$B17,1,"")</f>
        <v/>
      </c>
      <c r="AK17" s="7" t="str">
        <f>IF(AK$5=$B17,1,"")</f>
        <v/>
      </c>
      <c r="AL17" s="7" t="str">
        <f>IF(AL$5=$B17,1,"")</f>
        <v/>
      </c>
      <c r="AM17" s="7" t="str">
        <f>IF(AM$5=$B17,1,"")</f>
        <v/>
      </c>
      <c r="AN17" s="7" t="str">
        <f>IF(AN$5=$B17,1,"")</f>
        <v/>
      </c>
      <c r="AO17" s="7" t="str">
        <f>IF(AO$5=$B17,1,"")</f>
        <v/>
      </c>
      <c r="AP17" s="7" t="str">
        <f>IF(AP$5=$B17,1,"")</f>
        <v/>
      </c>
      <c r="AQ17" s="7" t="str">
        <f>IF(AQ$5=$B17,1,"")</f>
        <v/>
      </c>
      <c r="AR17" s="7" t="str">
        <f>IF(AR$5=$B17,1,"")</f>
        <v/>
      </c>
      <c r="AS17" s="7" t="str">
        <f>IF(AS$5=$B17,1,"")</f>
        <v/>
      </c>
      <c r="AT17" s="7" t="str">
        <f>IF(AT$5=$B17,1,"")</f>
        <v/>
      </c>
      <c r="AU17" s="7" t="str">
        <f>IF(AU$5=$B17,1,"")</f>
        <v/>
      </c>
      <c r="AV17" s="7" t="str">
        <f>IF(AV$5=$B17,1,"")</f>
        <v/>
      </c>
      <c r="AW17" s="7" t="str">
        <f>IF(AW$5=$B17,1,"")</f>
        <v/>
      </c>
      <c r="AX17" s="7" t="str">
        <f>IF(AX$5=$B17,1,"")</f>
        <v/>
      </c>
      <c r="AY17" s="7" t="str">
        <f>IF(AY$5=$B17,1,"")</f>
        <v/>
      </c>
      <c r="AZ17" s="7" t="str">
        <f>IF(AZ$5=$B17,1,"")</f>
        <v/>
      </c>
      <c r="BA17" s="7" t="str">
        <f>IF(BA$5=$B17,1,"")</f>
        <v/>
      </c>
      <c r="BB17" s="7" t="str">
        <f>IF(BB$5=$B17,1,"")</f>
        <v/>
      </c>
      <c r="BC17" s="7" t="str">
        <f>IF(BC$5=$B17,1,"")</f>
        <v/>
      </c>
      <c r="BD17" s="7" t="str">
        <f>IF(BD$5=$B17,1,"")</f>
        <v/>
      </c>
      <c r="BE17" s="7" t="str">
        <f>IF(BE$5=$B17,1,"")</f>
        <v/>
      </c>
      <c r="BF17" s="7" t="str">
        <f>IF(BF$5=$B17,1,"")</f>
        <v/>
      </c>
      <c r="BG17" s="7" t="str">
        <f>IF(BG$5=$B17,1,"")</f>
        <v/>
      </c>
      <c r="BH17" s="7" t="str">
        <f>IF(BH$5=$B17,1,"")</f>
        <v/>
      </c>
      <c r="BI17" s="5">
        <f>IF(ISNUMBER(K17),IF(K17&lt;21,40-(K17-1)*2,1),K17)</f>
        <v>24</v>
      </c>
      <c r="BJ17" s="6">
        <v>7</v>
      </c>
      <c r="BK17" s="6">
        <f>IF(ISNUMBER(BJ17),IF(BJ17&gt;20,1,40-(BJ17-1)*2),BJ17)</f>
        <v>28</v>
      </c>
      <c r="BL17" s="23"/>
      <c r="BM17" s="24">
        <f>IFERROR(SUM(BN17:CG17)+BL17*20,BL17)</f>
        <v>0</v>
      </c>
      <c r="BN17" s="8" t="str">
        <f>IFERROR(VLOOKUP($B17,BN$2:$CH$5,MAX($BN$6:$CG$6)+2-BN$6,0)*BN$7,"")</f>
        <v/>
      </c>
      <c r="BO17" s="8" t="str">
        <f>IFERROR(VLOOKUP($B17,BO$2:$CH$5,MAX($BN$6:$CG$6)+2-BO$6,0)*BO$7,"")</f>
        <v/>
      </c>
      <c r="BP17" s="8" t="str">
        <f>IFERROR(VLOOKUP($B17,BP$2:$CH$5,MAX($BN$6:$CG$6)+2-BP$6,0)*BP$7,"")</f>
        <v/>
      </c>
      <c r="BQ17" s="8" t="str">
        <f>IFERROR(VLOOKUP($B17,BQ$2:$CH$5,MAX($BN$6:$CG$6)+2-BQ$6,0)*BQ$7,"")</f>
        <v/>
      </c>
      <c r="BR17" s="8" t="str">
        <f>IFERROR(VLOOKUP($B17,BR$2:$CH$5,MAX($BN$6:$CG$6)+2-BR$6,0)*BR$7,"")</f>
        <v/>
      </c>
      <c r="BS17" s="8" t="str">
        <f>IFERROR(VLOOKUP($B17,BS$2:$CH$5,MAX($BN$6:$CG$6)+2-BS$6,0)*BS$7,"")</f>
        <v/>
      </c>
      <c r="BT17" s="8" t="str">
        <f>IFERROR(VLOOKUP($B17,BT$2:$CH$5,MAX($BN$6:$CG$6)+2-BT$6,0)*BT$7,"")</f>
        <v/>
      </c>
      <c r="BU17" s="8" t="str">
        <f>IFERROR(VLOOKUP($B17,BU$2:$CH$5,MAX($BN$6:$CG$6)+2-BU$6,0)*BU$7,"")</f>
        <v/>
      </c>
      <c r="BV17" s="8" t="str">
        <f>IFERROR(VLOOKUP($B17,BV$2:$CH$5,MAX($BN$6:$CG$6)+2-BV$6,0)*BV$7,"")</f>
        <v/>
      </c>
      <c r="BW17" s="8" t="str">
        <f>IFERROR(VLOOKUP($B17,BW$2:$CH$5,MAX($BN$6:$CG$6)+2-BW$6,0)*BW$7,"")</f>
        <v/>
      </c>
      <c r="BX17" s="8" t="str">
        <f>IFERROR(VLOOKUP($B17,BX$2:$CH$5,MAX($BN$6:$CG$6)+2-BX$6,0)*BX$7,"")</f>
        <v/>
      </c>
      <c r="BY17" s="8" t="str">
        <f>IFERROR(VLOOKUP($B17,BY$2:$CH$5,MAX($BN$6:$CG$6)+2-BY$6,0)*BY$7,"")</f>
        <v/>
      </c>
      <c r="BZ17" s="8" t="str">
        <f>IFERROR(VLOOKUP($B17,BZ$2:$CH$5,MAX($BN$6:$CG$6)+2-BZ$6,0)*BZ$7,"")</f>
        <v/>
      </c>
      <c r="CA17" s="8" t="str">
        <f>IFERROR(VLOOKUP($B17,CA$2:$CH$5,MAX($BN$6:$CG$6)+2-CA$6,0)*CA$7,"")</f>
        <v/>
      </c>
      <c r="CB17" s="8" t="str">
        <f>IFERROR(VLOOKUP($B17,CB$2:$CH$5,MAX($BN$6:$CG$6)+2-CB$6,0)*CB$7,"")</f>
        <v/>
      </c>
      <c r="CC17" s="8" t="str">
        <f>IFERROR(VLOOKUP($B17,CC$2:$CH$5,MAX($BN$6:$CG$6)+2-CC$6,0)*CC$7,"")</f>
        <v/>
      </c>
      <c r="CD17" s="8" t="str">
        <f>IFERROR(VLOOKUP($B17,CD$2:$CH$5,MAX($BN$6:$CG$6)+2-CD$6,0)*CD$7,"")</f>
        <v/>
      </c>
      <c r="CE17" s="8" t="str">
        <f>IFERROR(VLOOKUP($B17,CE$2:$CH$5,MAX($BN$6:$CG$6)+2-CE$6,0)*CE$7,"")</f>
        <v/>
      </c>
      <c r="CF17" s="8" t="str">
        <f>IFERROR(VLOOKUP($B17,CF$2:$CH$5,MAX($BN$6:$CG$6)+2-CF$6,0)*CF$7,"")</f>
        <v/>
      </c>
      <c r="CG17" s="8" t="str">
        <f>IFERROR(VLOOKUP($B17,CG$2:$CH$5,MAX($BN$6:$CG$6)+2-CG$6,0)*CG$7,"")</f>
        <v/>
      </c>
      <c r="CI17" s="40">
        <v>10</v>
      </c>
      <c r="CJ17" s="41"/>
    </row>
    <row r="18" spans="1:88" x14ac:dyDescent="0.2">
      <c r="A18" s="38">
        <v>11</v>
      </c>
      <c r="B18" s="78">
        <v>31</v>
      </c>
      <c r="C18" s="45">
        <v>10046036988</v>
      </c>
      <c r="D18" s="46" t="s">
        <v>26</v>
      </c>
      <c r="E18" s="46" t="s">
        <v>47</v>
      </c>
      <c r="F18" s="2"/>
      <c r="G18" s="45" t="s">
        <v>55</v>
      </c>
      <c r="H18" s="3">
        <f>IFERROR(J18+BI18+BK18+BM18,-1000)</f>
        <v>53</v>
      </c>
      <c r="I18" s="4">
        <v>16</v>
      </c>
      <c r="J18" s="4">
        <f>IF(ISNUMBER(I18),IF(I18&lt;21,40-(I18-1)*2,1),I18)</f>
        <v>10</v>
      </c>
      <c r="K18" s="5">
        <f>RANK(M18,$M$8:$M$32,1)</f>
        <v>5</v>
      </c>
      <c r="L18" s="5">
        <v>2</v>
      </c>
      <c r="M18" s="5">
        <f>N18+L18/10</f>
        <v>6.2</v>
      </c>
      <c r="N18" s="5">
        <f>RANK(O18,$O$8:$O$32,0)</f>
        <v>6</v>
      </c>
      <c r="O18" s="5">
        <f>SUM(P18:BH18)</f>
        <v>0</v>
      </c>
      <c r="P18" s="7" t="str">
        <f>IF(P$5=$B18,1,"")</f>
        <v/>
      </c>
      <c r="Q18" s="7" t="str">
        <f>IF(Q$5=$B18,1,"")</f>
        <v/>
      </c>
      <c r="R18" s="7" t="str">
        <f>IF(R$5=$B18,1,"")</f>
        <v/>
      </c>
      <c r="S18" s="7" t="str">
        <f>IF(S$5=$B18,1,"")</f>
        <v/>
      </c>
      <c r="T18" s="7" t="str">
        <f>IF(T$5=$B18,1,"")</f>
        <v/>
      </c>
      <c r="U18" s="7" t="str">
        <f>IF(U$5=$B18,1,"")</f>
        <v/>
      </c>
      <c r="V18" s="7" t="str">
        <f>IF(V$5=$B18,1,"")</f>
        <v/>
      </c>
      <c r="W18" s="7" t="str">
        <f>IF(W$5=$B18,1,"")</f>
        <v/>
      </c>
      <c r="X18" s="7" t="str">
        <f>IF(X$5=$B18,1,"")</f>
        <v/>
      </c>
      <c r="Y18" s="7" t="str">
        <f>IF(Y$5=$B18,1,"")</f>
        <v/>
      </c>
      <c r="Z18" s="7" t="str">
        <f>IF(Z$5=$B18,1,"")</f>
        <v/>
      </c>
      <c r="AA18" s="7" t="str">
        <f>IF(AA$5=$B18,1,"")</f>
        <v/>
      </c>
      <c r="AB18" s="7" t="str">
        <f>IF(AB$5=$B18,1,"")</f>
        <v/>
      </c>
      <c r="AC18" s="7" t="str">
        <f>IF(AC$5=$B18,1,"")</f>
        <v/>
      </c>
      <c r="AD18" s="7" t="str">
        <f>IF(AD$5=$B18,1,"")</f>
        <v/>
      </c>
      <c r="AE18" s="7" t="str">
        <f>IF(AE$5=$B18,1,"")</f>
        <v/>
      </c>
      <c r="AF18" s="7" t="str">
        <f>IF(AF$5=$B18,1,"")</f>
        <v/>
      </c>
      <c r="AG18" s="7" t="str">
        <f>IF(AG$5=$B18,1,"")</f>
        <v/>
      </c>
      <c r="AH18" s="7" t="str">
        <f>IF(AH$5=$B18,1,"")</f>
        <v/>
      </c>
      <c r="AI18" s="7" t="str">
        <f>IF(AI$5=$B18,1,"")</f>
        <v/>
      </c>
      <c r="AJ18" s="7" t="str">
        <f>IF(AJ$5=$B18,1,"")</f>
        <v/>
      </c>
      <c r="AK18" s="7" t="str">
        <f>IF(AK$5=$B18,1,"")</f>
        <v/>
      </c>
      <c r="AL18" s="7" t="str">
        <f>IF(AL$5=$B18,1,"")</f>
        <v/>
      </c>
      <c r="AM18" s="7" t="str">
        <f>IF(AM$5=$B18,1,"")</f>
        <v/>
      </c>
      <c r="AN18" s="7" t="str">
        <f>IF(AN$5=$B18,1,"")</f>
        <v/>
      </c>
      <c r="AO18" s="7" t="str">
        <f>IF(AO$5=$B18,1,"")</f>
        <v/>
      </c>
      <c r="AP18" s="7" t="str">
        <f>IF(AP$5=$B18,1,"")</f>
        <v/>
      </c>
      <c r="AQ18" s="7" t="str">
        <f>IF(AQ$5=$B18,1,"")</f>
        <v/>
      </c>
      <c r="AR18" s="7" t="str">
        <f>IF(AR$5=$B18,1,"")</f>
        <v/>
      </c>
      <c r="AS18" s="7" t="str">
        <f>IF(AS$5=$B18,1,"")</f>
        <v/>
      </c>
      <c r="AT18" s="7" t="str">
        <f>IF(AT$5=$B18,1,"")</f>
        <v/>
      </c>
      <c r="AU18" s="7" t="str">
        <f>IF(AU$5=$B18,1,"")</f>
        <v/>
      </c>
      <c r="AV18" s="7" t="str">
        <f>IF(AV$5=$B18,1,"")</f>
        <v/>
      </c>
      <c r="AW18" s="7" t="str">
        <f>IF(AW$5=$B18,1,"")</f>
        <v/>
      </c>
      <c r="AX18" s="7" t="str">
        <f>IF(AX$5=$B18,1,"")</f>
        <v/>
      </c>
      <c r="AY18" s="7" t="str">
        <f>IF(AY$5=$B18,1,"")</f>
        <v/>
      </c>
      <c r="AZ18" s="7" t="str">
        <f>IF(AZ$5=$B18,1,"")</f>
        <v/>
      </c>
      <c r="BA18" s="7" t="str">
        <f>IF(BA$5=$B18,1,"")</f>
        <v/>
      </c>
      <c r="BB18" s="7" t="str">
        <f>IF(BB$5=$B18,1,"")</f>
        <v/>
      </c>
      <c r="BC18" s="7" t="str">
        <f>IF(BC$5=$B18,1,"")</f>
        <v/>
      </c>
      <c r="BD18" s="7" t="str">
        <f>IF(BD$5=$B18,1,"")</f>
        <v/>
      </c>
      <c r="BE18" s="7" t="str">
        <f>IF(BE$5=$B18,1,"")</f>
        <v/>
      </c>
      <c r="BF18" s="7" t="str">
        <f>IF(BF$5=$B18,1,"")</f>
        <v/>
      </c>
      <c r="BG18" s="7" t="str">
        <f>IF(BG$5=$B18,1,"")</f>
        <v/>
      </c>
      <c r="BH18" s="7" t="str">
        <f>IF(BH$5=$B18,1,"")</f>
        <v/>
      </c>
      <c r="BI18" s="5">
        <f>IF(ISNUMBER(K18),IF(K18&lt;21,40-(K18-1)*2,1),K18)</f>
        <v>32</v>
      </c>
      <c r="BJ18" s="6">
        <v>16</v>
      </c>
      <c r="BK18" s="6">
        <f>IF(ISNUMBER(BJ18),IF(BJ18&gt;20,1,40-(BJ18-1)*2),BJ18)</f>
        <v>10</v>
      </c>
      <c r="BL18" s="23"/>
      <c r="BM18" s="24">
        <f>IFERROR(SUM(BN18:CG18)+BL18*20,BL18)</f>
        <v>1</v>
      </c>
      <c r="BN18" s="8" t="str">
        <f>IFERROR(VLOOKUP($B18,BN$2:$CH$5,MAX($BN$6:$CG$6)+2-BN$6,0)*BN$7,"")</f>
        <v/>
      </c>
      <c r="BO18" s="8" t="str">
        <f>IFERROR(VLOOKUP($B18,BO$2:$CH$5,MAX($BN$6:$CG$6)+2-BO$6,0)*BO$7,"")</f>
        <v/>
      </c>
      <c r="BP18" s="8" t="str">
        <f>IFERROR(VLOOKUP($B18,BP$2:$CH$5,MAX($BN$6:$CG$6)+2-BP$6,0)*BP$7,"")</f>
        <v/>
      </c>
      <c r="BQ18" s="8" t="str">
        <f>IFERROR(VLOOKUP($B18,BQ$2:$CH$5,MAX($BN$6:$CG$6)+2-BQ$6,0)*BQ$7,"")</f>
        <v/>
      </c>
      <c r="BR18" s="8">
        <f>IFERROR(VLOOKUP($B18,BR$2:$CH$5,MAX($BN$6:$CG$6)+2-BR$6,0)*BR$7,"")</f>
        <v>1</v>
      </c>
      <c r="BS18" s="8" t="str">
        <f>IFERROR(VLOOKUP($B18,BS$2:$CH$5,MAX($BN$6:$CG$6)+2-BS$6,0)*BS$7,"")</f>
        <v/>
      </c>
      <c r="BT18" s="8" t="str">
        <f>IFERROR(VLOOKUP($B18,BT$2:$CH$5,MAX($BN$6:$CG$6)+2-BT$6,0)*BT$7,"")</f>
        <v/>
      </c>
      <c r="BU18" s="8" t="str">
        <f>IFERROR(VLOOKUP($B18,BU$2:$CH$5,MAX($BN$6:$CG$6)+2-BU$6,0)*BU$7,"")</f>
        <v/>
      </c>
      <c r="BV18" s="8" t="str">
        <f>IFERROR(VLOOKUP($B18,BV$2:$CH$5,MAX($BN$6:$CG$6)+2-BV$6,0)*BV$7,"")</f>
        <v/>
      </c>
      <c r="BW18" s="8" t="str">
        <f>IFERROR(VLOOKUP($B18,BW$2:$CH$5,MAX($BN$6:$CG$6)+2-BW$6,0)*BW$7,"")</f>
        <v/>
      </c>
      <c r="BX18" s="8" t="str">
        <f>IFERROR(VLOOKUP($B18,BX$2:$CH$5,MAX($BN$6:$CG$6)+2-BX$6,0)*BX$7,"")</f>
        <v/>
      </c>
      <c r="BY18" s="8" t="str">
        <f>IFERROR(VLOOKUP($B18,BY$2:$CH$5,MAX($BN$6:$CG$6)+2-BY$6,0)*BY$7,"")</f>
        <v/>
      </c>
      <c r="BZ18" s="8" t="str">
        <f>IFERROR(VLOOKUP($B18,BZ$2:$CH$5,MAX($BN$6:$CG$6)+2-BZ$6,0)*BZ$7,"")</f>
        <v/>
      </c>
      <c r="CA18" s="8" t="str">
        <f>IFERROR(VLOOKUP($B18,CA$2:$CH$5,MAX($BN$6:$CG$6)+2-CA$6,0)*CA$7,"")</f>
        <v/>
      </c>
      <c r="CB18" s="8" t="str">
        <f>IFERROR(VLOOKUP($B18,CB$2:$CH$5,MAX($BN$6:$CG$6)+2-CB$6,0)*CB$7,"")</f>
        <v/>
      </c>
      <c r="CC18" s="8" t="str">
        <f>IFERROR(VLOOKUP($B18,CC$2:$CH$5,MAX($BN$6:$CG$6)+2-CC$6,0)*CC$7,"")</f>
        <v/>
      </c>
      <c r="CD18" s="8" t="str">
        <f>IFERROR(VLOOKUP($B18,CD$2:$CH$5,MAX($BN$6:$CG$6)+2-CD$6,0)*CD$7,"")</f>
        <v/>
      </c>
      <c r="CE18" s="8" t="str">
        <f>IFERROR(VLOOKUP($B18,CE$2:$CH$5,MAX($BN$6:$CG$6)+2-CE$6,0)*CE$7,"")</f>
        <v/>
      </c>
      <c r="CF18" s="8" t="str">
        <f>IFERROR(VLOOKUP($B18,CF$2:$CH$5,MAX($BN$6:$CG$6)+2-CF$6,0)*CF$7,"")</f>
        <v/>
      </c>
      <c r="CG18" s="8" t="str">
        <f>IFERROR(VLOOKUP($B18,CG$2:$CH$5,MAX($BN$6:$CG$6)+2-CG$6,0)*CG$7,"")</f>
        <v/>
      </c>
      <c r="CI18" s="40">
        <v>11</v>
      </c>
      <c r="CJ18" s="41"/>
    </row>
    <row r="19" spans="1:88" x14ac:dyDescent="0.2">
      <c r="A19" s="38">
        <v>12</v>
      </c>
      <c r="B19" s="78">
        <v>141</v>
      </c>
      <c r="C19" s="45">
        <v>10046036887</v>
      </c>
      <c r="D19" s="46" t="s">
        <v>44</v>
      </c>
      <c r="E19" s="46" t="s">
        <v>53</v>
      </c>
      <c r="F19" s="2"/>
      <c r="G19" s="45" t="s">
        <v>55</v>
      </c>
      <c r="H19" s="3">
        <f>IFERROR(J19+BI19+BK19+BM19,-1000)</f>
        <v>48</v>
      </c>
      <c r="I19" s="4">
        <v>10</v>
      </c>
      <c r="J19" s="4">
        <f>IF(ISNUMBER(I19),IF(I19&lt;21,40-(I19-1)*2,1),I19)</f>
        <v>22</v>
      </c>
      <c r="K19" s="5">
        <f>RANK(M19,$M$8:$M$32,1)</f>
        <v>15</v>
      </c>
      <c r="L19" s="5">
        <v>13</v>
      </c>
      <c r="M19" s="5">
        <f>N19+L19/10</f>
        <v>7.3</v>
      </c>
      <c r="N19" s="5">
        <f>RANK(O19,$O$8:$O$32,0)</f>
        <v>6</v>
      </c>
      <c r="O19" s="5">
        <f>SUM(P19:BH19)</f>
        <v>0</v>
      </c>
      <c r="P19" s="7" t="str">
        <f>IF(P$5=$B19,1,"")</f>
        <v/>
      </c>
      <c r="Q19" s="7" t="str">
        <f>IF(Q$5=$B19,1,"")</f>
        <v/>
      </c>
      <c r="R19" s="7" t="str">
        <f>IF(R$5=$B19,1,"")</f>
        <v/>
      </c>
      <c r="S19" s="7" t="str">
        <f>IF(S$5=$B19,1,"")</f>
        <v/>
      </c>
      <c r="T19" s="7" t="str">
        <f>IF(T$5=$B19,1,"")</f>
        <v/>
      </c>
      <c r="U19" s="7" t="str">
        <f>IF(U$5=$B19,1,"")</f>
        <v/>
      </c>
      <c r="V19" s="7" t="str">
        <f>IF(V$5=$B19,1,"")</f>
        <v/>
      </c>
      <c r="W19" s="7" t="str">
        <f>IF(W$5=$B19,1,"")</f>
        <v/>
      </c>
      <c r="X19" s="7" t="str">
        <f>IF(X$5=$B19,1,"")</f>
        <v/>
      </c>
      <c r="Y19" s="7" t="str">
        <f>IF(Y$5=$B19,1,"")</f>
        <v/>
      </c>
      <c r="Z19" s="7" t="str">
        <f>IF(Z$5=$B19,1,"")</f>
        <v/>
      </c>
      <c r="AA19" s="7" t="str">
        <f>IF(AA$5=$B19,1,"")</f>
        <v/>
      </c>
      <c r="AB19" s="7" t="str">
        <f>IF(AB$5=$B19,1,"")</f>
        <v/>
      </c>
      <c r="AC19" s="7" t="str">
        <f>IF(AC$5=$B19,1,"")</f>
        <v/>
      </c>
      <c r="AD19" s="7" t="str">
        <f>IF(AD$5=$B19,1,"")</f>
        <v/>
      </c>
      <c r="AE19" s="7" t="str">
        <f>IF(AE$5=$B19,1,"")</f>
        <v/>
      </c>
      <c r="AF19" s="7" t="str">
        <f>IF(AF$5=$B19,1,"")</f>
        <v/>
      </c>
      <c r="AG19" s="7" t="str">
        <f>IF(AG$5=$B19,1,"")</f>
        <v/>
      </c>
      <c r="AH19" s="7" t="str">
        <f>IF(AH$5=$B19,1,"")</f>
        <v/>
      </c>
      <c r="AI19" s="7" t="str">
        <f>IF(AI$5=$B19,1,"")</f>
        <v/>
      </c>
      <c r="AJ19" s="7" t="str">
        <f>IF(AJ$5=$B19,1,"")</f>
        <v/>
      </c>
      <c r="AK19" s="7" t="str">
        <f>IF(AK$5=$B19,1,"")</f>
        <v/>
      </c>
      <c r="AL19" s="7" t="str">
        <f>IF(AL$5=$B19,1,"")</f>
        <v/>
      </c>
      <c r="AM19" s="7" t="str">
        <f>IF(AM$5=$B19,1,"")</f>
        <v/>
      </c>
      <c r="AN19" s="7" t="str">
        <f>IF(AN$5=$B19,1,"")</f>
        <v/>
      </c>
      <c r="AO19" s="7" t="str">
        <f>IF(AO$5=$B19,1,"")</f>
        <v/>
      </c>
      <c r="AP19" s="7" t="str">
        <f>IF(AP$5=$B19,1,"")</f>
        <v/>
      </c>
      <c r="AQ19" s="7" t="str">
        <f>IF(AQ$5=$B19,1,"")</f>
        <v/>
      </c>
      <c r="AR19" s="7" t="str">
        <f>IF(AR$5=$B19,1,"")</f>
        <v/>
      </c>
      <c r="AS19" s="7" t="str">
        <f>IF(AS$5=$B19,1,"")</f>
        <v/>
      </c>
      <c r="AT19" s="7" t="str">
        <f>IF(AT$5=$B19,1,"")</f>
        <v/>
      </c>
      <c r="AU19" s="7" t="str">
        <f>IF(AU$5=$B19,1,"")</f>
        <v/>
      </c>
      <c r="AV19" s="7" t="str">
        <f>IF(AV$5=$B19,1,"")</f>
        <v/>
      </c>
      <c r="AW19" s="7" t="str">
        <f>IF(AW$5=$B19,1,"")</f>
        <v/>
      </c>
      <c r="AX19" s="7" t="str">
        <f>IF(AX$5=$B19,1,"")</f>
        <v/>
      </c>
      <c r="AY19" s="7" t="str">
        <f>IF(AY$5=$B19,1,"")</f>
        <v/>
      </c>
      <c r="AZ19" s="7" t="str">
        <f>IF(AZ$5=$B19,1,"")</f>
        <v/>
      </c>
      <c r="BA19" s="7" t="str">
        <f>IF(BA$5=$B19,1,"")</f>
        <v/>
      </c>
      <c r="BB19" s="7" t="str">
        <f>IF(BB$5=$B19,1,"")</f>
        <v/>
      </c>
      <c r="BC19" s="7" t="str">
        <f>IF(BC$5=$B19,1,"")</f>
        <v/>
      </c>
      <c r="BD19" s="7" t="str">
        <f>IF(BD$5=$B19,1,"")</f>
        <v/>
      </c>
      <c r="BE19" s="7" t="str">
        <f>IF(BE$5=$B19,1,"")</f>
        <v/>
      </c>
      <c r="BF19" s="7" t="str">
        <f>IF(BF$5=$B19,1,"")</f>
        <v/>
      </c>
      <c r="BG19" s="7" t="str">
        <f>IF(BG$5=$B19,1,"")</f>
        <v/>
      </c>
      <c r="BH19" s="7" t="str">
        <f>IF(BH$5=$B19,1,"")</f>
        <v/>
      </c>
      <c r="BI19" s="5">
        <f>IF(ISNUMBER(K19),IF(K19&lt;21,40-(K19-1)*2,1),K19)</f>
        <v>12</v>
      </c>
      <c r="BJ19" s="6">
        <v>14</v>
      </c>
      <c r="BK19" s="6">
        <f>IF(ISNUMBER(BJ19),IF(BJ19&gt;20,1,40-(BJ19-1)*2),BJ19)</f>
        <v>14</v>
      </c>
      <c r="BL19" s="23"/>
      <c r="BM19" s="24">
        <f>IFERROR(SUM(BN19:CG19)+BL19*20,BL19)</f>
        <v>0</v>
      </c>
      <c r="BN19" s="8" t="str">
        <f>IFERROR(VLOOKUP($B19,BN$2:$CH$5,MAX($BN$6:$CG$6)+2-BN$6,0)*BN$7,"")</f>
        <v/>
      </c>
      <c r="BO19" s="8" t="str">
        <f>IFERROR(VLOOKUP($B19,BO$2:$CH$5,MAX($BN$6:$CG$6)+2-BO$6,0)*BO$7,"")</f>
        <v/>
      </c>
      <c r="BP19" s="8" t="str">
        <f>IFERROR(VLOOKUP($B19,BP$2:$CH$5,MAX($BN$6:$CG$6)+2-BP$6,0)*BP$7,"")</f>
        <v/>
      </c>
      <c r="BQ19" s="8" t="str">
        <f>IFERROR(VLOOKUP($B19,BQ$2:$CH$5,MAX($BN$6:$CG$6)+2-BQ$6,0)*BQ$7,"")</f>
        <v/>
      </c>
      <c r="BR19" s="8" t="str">
        <f>IFERROR(VLOOKUP($B19,BR$2:$CH$5,MAX($BN$6:$CG$6)+2-BR$6,0)*BR$7,"")</f>
        <v/>
      </c>
      <c r="BS19" s="8" t="str">
        <f>IFERROR(VLOOKUP($B19,BS$2:$CH$5,MAX($BN$6:$CG$6)+2-BS$6,0)*BS$7,"")</f>
        <v/>
      </c>
      <c r="BT19" s="8" t="str">
        <f>IFERROR(VLOOKUP($B19,BT$2:$CH$5,MAX($BN$6:$CG$6)+2-BT$6,0)*BT$7,"")</f>
        <v/>
      </c>
      <c r="BU19" s="8" t="str">
        <f>IFERROR(VLOOKUP($B19,BU$2:$CH$5,MAX($BN$6:$CG$6)+2-BU$6,0)*BU$7,"")</f>
        <v/>
      </c>
      <c r="BV19" s="8" t="str">
        <f>IFERROR(VLOOKUP($B19,BV$2:$CH$5,MAX($BN$6:$CG$6)+2-BV$6,0)*BV$7,"")</f>
        <v/>
      </c>
      <c r="BW19" s="8" t="str">
        <f>IFERROR(VLOOKUP($B19,BW$2:$CH$5,MAX($BN$6:$CG$6)+2-BW$6,0)*BW$7,"")</f>
        <v/>
      </c>
      <c r="BX19" s="8" t="str">
        <f>IFERROR(VLOOKUP($B19,BX$2:$CH$5,MAX($BN$6:$CG$6)+2-BX$6,0)*BX$7,"")</f>
        <v/>
      </c>
      <c r="BY19" s="8" t="str">
        <f>IFERROR(VLOOKUP($B19,BY$2:$CH$5,MAX($BN$6:$CG$6)+2-BY$6,0)*BY$7,"")</f>
        <v/>
      </c>
      <c r="BZ19" s="8" t="str">
        <f>IFERROR(VLOOKUP($B19,BZ$2:$CH$5,MAX($BN$6:$CG$6)+2-BZ$6,0)*BZ$7,"")</f>
        <v/>
      </c>
      <c r="CA19" s="8" t="str">
        <f>IFERROR(VLOOKUP($B19,CA$2:$CH$5,MAX($BN$6:$CG$6)+2-CA$6,0)*CA$7,"")</f>
        <v/>
      </c>
      <c r="CB19" s="8" t="str">
        <f>IFERROR(VLOOKUP($B19,CB$2:$CH$5,MAX($BN$6:$CG$6)+2-CB$6,0)*CB$7,"")</f>
        <v/>
      </c>
      <c r="CC19" s="8" t="str">
        <f>IFERROR(VLOOKUP($B19,CC$2:$CH$5,MAX($BN$6:$CG$6)+2-CC$6,0)*CC$7,"")</f>
        <v/>
      </c>
      <c r="CD19" s="8" t="str">
        <f>IFERROR(VLOOKUP($B19,CD$2:$CH$5,MAX($BN$6:$CG$6)+2-CD$6,0)*CD$7,"")</f>
        <v/>
      </c>
      <c r="CE19" s="8" t="str">
        <f>IFERROR(VLOOKUP($B19,CE$2:$CH$5,MAX($BN$6:$CG$6)+2-CE$6,0)*CE$7,"")</f>
        <v/>
      </c>
      <c r="CF19" s="8" t="str">
        <f>IFERROR(VLOOKUP($B19,CF$2:$CH$5,MAX($BN$6:$CG$6)+2-CF$6,0)*CF$7,"")</f>
        <v/>
      </c>
      <c r="CG19" s="8" t="str">
        <f>IFERROR(VLOOKUP($B19,CG$2:$CH$5,MAX($BN$6:$CG$6)+2-CG$6,0)*CG$7,"")</f>
        <v/>
      </c>
      <c r="CI19" s="40">
        <v>12</v>
      </c>
      <c r="CJ19" s="41"/>
    </row>
    <row r="20" spans="1:88" x14ac:dyDescent="0.2">
      <c r="A20" s="38">
        <v>13</v>
      </c>
      <c r="B20" s="78">
        <v>126</v>
      </c>
      <c r="C20" s="47">
        <v>10058654264</v>
      </c>
      <c r="D20" s="46" t="s">
        <v>38</v>
      </c>
      <c r="E20" s="46" t="s">
        <v>51</v>
      </c>
      <c r="F20" s="2"/>
      <c r="G20" s="47" t="s">
        <v>55</v>
      </c>
      <c r="H20" s="3">
        <f>IFERROR(J20+BI20+BK20+BM20,-1000)</f>
        <v>48</v>
      </c>
      <c r="I20" s="4">
        <v>8</v>
      </c>
      <c r="J20" s="4">
        <f>IF(ISNUMBER(I20),IF(I20&lt;21,40-(I20-1)*2,1),I20)</f>
        <v>26</v>
      </c>
      <c r="K20" s="5">
        <f>RANK(M20,$M$8:$M$32,1)</f>
        <v>12</v>
      </c>
      <c r="L20" s="5">
        <v>10</v>
      </c>
      <c r="M20" s="5">
        <f>N20+L20/10</f>
        <v>7</v>
      </c>
      <c r="N20" s="5">
        <f>RANK(O20,$O$8:$O$32,0)</f>
        <v>6</v>
      </c>
      <c r="O20" s="5">
        <f>SUM(P20:BH20)</f>
        <v>0</v>
      </c>
      <c r="P20" s="7" t="str">
        <f>IF(P$5=$B20,1,"")</f>
        <v/>
      </c>
      <c r="Q20" s="7" t="str">
        <f>IF(Q$5=$B20,1,"")</f>
        <v/>
      </c>
      <c r="R20" s="7" t="str">
        <f>IF(R$5=$B20,1,"")</f>
        <v/>
      </c>
      <c r="S20" s="7" t="str">
        <f>IF(S$5=$B20,1,"")</f>
        <v/>
      </c>
      <c r="T20" s="7" t="str">
        <f>IF(T$5=$B20,1,"")</f>
        <v/>
      </c>
      <c r="U20" s="7" t="str">
        <f>IF(U$5=$B20,1,"")</f>
        <v/>
      </c>
      <c r="V20" s="7" t="str">
        <f>IF(V$5=$B20,1,"")</f>
        <v/>
      </c>
      <c r="W20" s="7" t="str">
        <f>IF(W$5=$B20,1,"")</f>
        <v/>
      </c>
      <c r="X20" s="7" t="str">
        <f>IF(X$5=$B20,1,"")</f>
        <v/>
      </c>
      <c r="Y20" s="7" t="str">
        <f>IF(Y$5=$B20,1,"")</f>
        <v/>
      </c>
      <c r="Z20" s="7" t="str">
        <f>IF(Z$5=$B20,1,"")</f>
        <v/>
      </c>
      <c r="AA20" s="7" t="str">
        <f>IF(AA$5=$B20,1,"")</f>
        <v/>
      </c>
      <c r="AB20" s="7" t="str">
        <f>IF(AB$5=$B20,1,"")</f>
        <v/>
      </c>
      <c r="AC20" s="7" t="str">
        <f>IF(AC$5=$B20,1,"")</f>
        <v/>
      </c>
      <c r="AD20" s="7" t="str">
        <f>IF(AD$5=$B20,1,"")</f>
        <v/>
      </c>
      <c r="AE20" s="7" t="str">
        <f>IF(AE$5=$B20,1,"")</f>
        <v/>
      </c>
      <c r="AF20" s="7" t="str">
        <f>IF(AF$5=$B20,1,"")</f>
        <v/>
      </c>
      <c r="AG20" s="7" t="str">
        <f>IF(AG$5=$B20,1,"")</f>
        <v/>
      </c>
      <c r="AH20" s="7" t="str">
        <f>IF(AH$5=$B20,1,"")</f>
        <v/>
      </c>
      <c r="AI20" s="7" t="str">
        <f>IF(AI$5=$B20,1,"")</f>
        <v/>
      </c>
      <c r="AJ20" s="7" t="str">
        <f>IF(AJ$5=$B20,1,"")</f>
        <v/>
      </c>
      <c r="AK20" s="7" t="str">
        <f>IF(AK$5=$B20,1,"")</f>
        <v/>
      </c>
      <c r="AL20" s="7" t="str">
        <f>IF(AL$5=$B20,1,"")</f>
        <v/>
      </c>
      <c r="AM20" s="7" t="str">
        <f>IF(AM$5=$B20,1,"")</f>
        <v/>
      </c>
      <c r="AN20" s="7" t="str">
        <f>IF(AN$5=$B20,1,"")</f>
        <v/>
      </c>
      <c r="AO20" s="7" t="str">
        <f>IF(AO$5=$B20,1,"")</f>
        <v/>
      </c>
      <c r="AP20" s="7" t="str">
        <f>IF(AP$5=$B20,1,"")</f>
        <v/>
      </c>
      <c r="AQ20" s="7" t="str">
        <f>IF(AQ$5=$B20,1,"")</f>
        <v/>
      </c>
      <c r="AR20" s="7" t="str">
        <f>IF(AR$5=$B20,1,"")</f>
        <v/>
      </c>
      <c r="AS20" s="7" t="str">
        <f>IF(AS$5=$B20,1,"")</f>
        <v/>
      </c>
      <c r="AT20" s="7" t="str">
        <f>IF(AT$5=$B20,1,"")</f>
        <v/>
      </c>
      <c r="AU20" s="7" t="str">
        <f>IF(AU$5=$B20,1,"")</f>
        <v/>
      </c>
      <c r="AV20" s="7" t="str">
        <f>IF(AV$5=$B20,1,"")</f>
        <v/>
      </c>
      <c r="AW20" s="7" t="str">
        <f>IF(AW$5=$B20,1,"")</f>
        <v/>
      </c>
      <c r="AX20" s="7" t="str">
        <f>IF(AX$5=$B20,1,"")</f>
        <v/>
      </c>
      <c r="AY20" s="7" t="str">
        <f>IF(AY$5=$B20,1,"")</f>
        <v/>
      </c>
      <c r="AZ20" s="7" t="str">
        <f>IF(AZ$5=$B20,1,"")</f>
        <v/>
      </c>
      <c r="BA20" s="7" t="str">
        <f>IF(BA$5=$B20,1,"")</f>
        <v/>
      </c>
      <c r="BB20" s="7" t="str">
        <f>IF(BB$5=$B20,1,"")</f>
        <v/>
      </c>
      <c r="BC20" s="7" t="str">
        <f>IF(BC$5=$B20,1,"")</f>
        <v/>
      </c>
      <c r="BD20" s="7" t="str">
        <f>IF(BD$5=$B20,1,"")</f>
        <v/>
      </c>
      <c r="BE20" s="7" t="str">
        <f>IF(BE$5=$B20,1,"")</f>
        <v/>
      </c>
      <c r="BF20" s="7" t="str">
        <f>IF(BF$5=$B20,1,"")</f>
        <v/>
      </c>
      <c r="BG20" s="7" t="str">
        <f>IF(BG$5=$B20,1,"")</f>
        <v/>
      </c>
      <c r="BH20" s="7" t="str">
        <f>IF(BH$5=$B20,1,"")</f>
        <v/>
      </c>
      <c r="BI20" s="5">
        <f>IF(ISNUMBER(K20),IF(K20&lt;21,40-(K20-1)*2,1),K20)</f>
        <v>18</v>
      </c>
      <c r="BJ20" s="6">
        <v>19</v>
      </c>
      <c r="BK20" s="6">
        <f>IF(ISNUMBER(BJ20),IF(BJ20&gt;20,1,40-(BJ20-1)*2),BJ20)</f>
        <v>4</v>
      </c>
      <c r="BL20" s="23"/>
      <c r="BM20" s="24">
        <f>IFERROR(SUM(BN20:CG20)+BL20*20,BL20)</f>
        <v>0</v>
      </c>
      <c r="BN20" s="8" t="str">
        <f>IFERROR(VLOOKUP($B20,BN$2:$CH$5,MAX($BN$6:$CG$6)+2-BN$6,0)*BN$7,"")</f>
        <v/>
      </c>
      <c r="BO20" s="8" t="str">
        <f>IFERROR(VLOOKUP($B20,BO$2:$CH$5,MAX($BN$6:$CG$6)+2-BO$6,0)*BO$7,"")</f>
        <v/>
      </c>
      <c r="BP20" s="8" t="str">
        <f>IFERROR(VLOOKUP($B20,BP$2:$CH$5,MAX($BN$6:$CG$6)+2-BP$6,0)*BP$7,"")</f>
        <v/>
      </c>
      <c r="BQ20" s="8" t="str">
        <f>IFERROR(VLOOKUP($B20,BQ$2:$CH$5,MAX($BN$6:$CG$6)+2-BQ$6,0)*BQ$7,"")</f>
        <v/>
      </c>
      <c r="BR20" s="8" t="str">
        <f>IFERROR(VLOOKUP($B20,BR$2:$CH$5,MAX($BN$6:$CG$6)+2-BR$6,0)*BR$7,"")</f>
        <v/>
      </c>
      <c r="BS20" s="8" t="str">
        <f>IFERROR(VLOOKUP($B20,BS$2:$CH$5,MAX($BN$6:$CG$6)+2-BS$6,0)*BS$7,"")</f>
        <v/>
      </c>
      <c r="BT20" s="8" t="str">
        <f>IFERROR(VLOOKUP($B20,BT$2:$CH$5,MAX($BN$6:$CG$6)+2-BT$6,0)*BT$7,"")</f>
        <v/>
      </c>
      <c r="BU20" s="8" t="str">
        <f>IFERROR(VLOOKUP($B20,BU$2:$CH$5,MAX($BN$6:$CG$6)+2-BU$6,0)*BU$7,"")</f>
        <v/>
      </c>
      <c r="BV20" s="8" t="str">
        <f>IFERROR(VLOOKUP($B20,BV$2:$CH$5,MAX($BN$6:$CG$6)+2-BV$6,0)*BV$7,"")</f>
        <v/>
      </c>
      <c r="BW20" s="8" t="str">
        <f>IFERROR(VLOOKUP($B20,BW$2:$CH$5,MAX($BN$6:$CG$6)+2-BW$6,0)*BW$7,"")</f>
        <v/>
      </c>
      <c r="BX20" s="8" t="str">
        <f>IFERROR(VLOOKUP($B20,BX$2:$CH$5,MAX($BN$6:$CG$6)+2-BX$6,0)*BX$7,"")</f>
        <v/>
      </c>
      <c r="BY20" s="8" t="str">
        <f>IFERROR(VLOOKUP($B20,BY$2:$CH$5,MAX($BN$6:$CG$6)+2-BY$6,0)*BY$7,"")</f>
        <v/>
      </c>
      <c r="BZ20" s="8" t="str">
        <f>IFERROR(VLOOKUP($B20,BZ$2:$CH$5,MAX($BN$6:$CG$6)+2-BZ$6,0)*BZ$7,"")</f>
        <v/>
      </c>
      <c r="CA20" s="8" t="str">
        <f>IFERROR(VLOOKUP($B20,CA$2:$CH$5,MAX($BN$6:$CG$6)+2-CA$6,0)*CA$7,"")</f>
        <v/>
      </c>
      <c r="CB20" s="8" t="str">
        <f>IFERROR(VLOOKUP($B20,CB$2:$CH$5,MAX($BN$6:$CG$6)+2-CB$6,0)*CB$7,"")</f>
        <v/>
      </c>
      <c r="CC20" s="8" t="str">
        <f>IFERROR(VLOOKUP($B20,CC$2:$CH$5,MAX($BN$6:$CG$6)+2-CC$6,0)*CC$7,"")</f>
        <v/>
      </c>
      <c r="CD20" s="8" t="str">
        <f>IFERROR(VLOOKUP($B20,CD$2:$CH$5,MAX($BN$6:$CG$6)+2-CD$6,0)*CD$7,"")</f>
        <v/>
      </c>
      <c r="CE20" s="8" t="str">
        <f>IFERROR(VLOOKUP($B20,CE$2:$CH$5,MAX($BN$6:$CG$6)+2-CE$6,0)*CE$7,"")</f>
        <v/>
      </c>
      <c r="CF20" s="8" t="str">
        <f>IFERROR(VLOOKUP($B20,CF$2:$CH$5,MAX($BN$6:$CG$6)+2-CF$6,0)*CF$7,"")</f>
        <v/>
      </c>
      <c r="CG20" s="8" t="str">
        <f>IFERROR(VLOOKUP($B20,CG$2:$CH$5,MAX($BN$6:$CG$6)+2-CG$6,0)*CG$7,"")</f>
        <v/>
      </c>
      <c r="CI20" s="40">
        <v>13</v>
      </c>
      <c r="CJ20" s="41"/>
    </row>
    <row r="21" spans="1:88" x14ac:dyDescent="0.2">
      <c r="A21" s="38">
        <v>14</v>
      </c>
      <c r="B21" s="78">
        <v>124</v>
      </c>
      <c r="C21" s="47">
        <v>10047440862</v>
      </c>
      <c r="D21" s="46" t="s">
        <v>36</v>
      </c>
      <c r="E21" s="46" t="s">
        <v>51</v>
      </c>
      <c r="F21" s="2"/>
      <c r="G21" s="47" t="s">
        <v>55</v>
      </c>
      <c r="H21" s="3">
        <f>IFERROR(J21+BI21+BK21+BM21,-1000)</f>
        <v>42</v>
      </c>
      <c r="I21" s="4">
        <v>18</v>
      </c>
      <c r="J21" s="4">
        <f>IF(ISNUMBER(I21),IF(I21&lt;21,40-(I21-1)*2,1),I21)</f>
        <v>6</v>
      </c>
      <c r="K21" s="5">
        <f>RANK(M21,$M$8:$M$32,1)</f>
        <v>14</v>
      </c>
      <c r="L21" s="5">
        <v>12</v>
      </c>
      <c r="M21" s="5">
        <f>N21+L21/10</f>
        <v>7.2</v>
      </c>
      <c r="N21" s="5">
        <f>RANK(O21,$O$8:$O$32,0)</f>
        <v>6</v>
      </c>
      <c r="O21" s="5">
        <f>SUM(P21:BH21)</f>
        <v>0</v>
      </c>
      <c r="P21" s="7" t="str">
        <f>IF(P$5=$B21,1,"")</f>
        <v/>
      </c>
      <c r="Q21" s="7" t="str">
        <f>IF(Q$5=$B21,1,"")</f>
        <v/>
      </c>
      <c r="R21" s="7" t="str">
        <f>IF(R$5=$B21,1,"")</f>
        <v/>
      </c>
      <c r="S21" s="7" t="str">
        <f>IF(S$5=$B21,1,"")</f>
        <v/>
      </c>
      <c r="T21" s="7" t="str">
        <f>IF(T$5=$B21,1,"")</f>
        <v/>
      </c>
      <c r="U21" s="7" t="str">
        <f>IF(U$5=$B21,1,"")</f>
        <v/>
      </c>
      <c r="V21" s="7" t="str">
        <f>IF(V$5=$B21,1,"")</f>
        <v/>
      </c>
      <c r="W21" s="7" t="str">
        <f>IF(W$5=$B21,1,"")</f>
        <v/>
      </c>
      <c r="X21" s="7" t="str">
        <f>IF(X$5=$B21,1,"")</f>
        <v/>
      </c>
      <c r="Y21" s="7" t="str">
        <f>IF(Y$5=$B21,1,"")</f>
        <v/>
      </c>
      <c r="Z21" s="7" t="str">
        <f>IF(Z$5=$B21,1,"")</f>
        <v/>
      </c>
      <c r="AA21" s="7" t="str">
        <f>IF(AA$5=$B21,1,"")</f>
        <v/>
      </c>
      <c r="AB21" s="7" t="str">
        <f>IF(AB$5=$B21,1,"")</f>
        <v/>
      </c>
      <c r="AC21" s="7" t="str">
        <f>IF(AC$5=$B21,1,"")</f>
        <v/>
      </c>
      <c r="AD21" s="7" t="str">
        <f>IF(AD$5=$B21,1,"")</f>
        <v/>
      </c>
      <c r="AE21" s="7" t="str">
        <f>IF(AE$5=$B21,1,"")</f>
        <v/>
      </c>
      <c r="AF21" s="7" t="str">
        <f>IF(AF$5=$B21,1,"")</f>
        <v/>
      </c>
      <c r="AG21" s="7" t="str">
        <f>IF(AG$5=$B21,1,"")</f>
        <v/>
      </c>
      <c r="AH21" s="7" t="str">
        <f>IF(AH$5=$B21,1,"")</f>
        <v/>
      </c>
      <c r="AI21" s="7" t="str">
        <f>IF(AI$5=$B21,1,"")</f>
        <v/>
      </c>
      <c r="AJ21" s="7" t="str">
        <f>IF(AJ$5=$B21,1,"")</f>
        <v/>
      </c>
      <c r="AK21" s="7" t="str">
        <f>IF(AK$5=$B21,1,"")</f>
        <v/>
      </c>
      <c r="AL21" s="7" t="str">
        <f>IF(AL$5=$B21,1,"")</f>
        <v/>
      </c>
      <c r="AM21" s="7" t="str">
        <f>IF(AM$5=$B21,1,"")</f>
        <v/>
      </c>
      <c r="AN21" s="7" t="str">
        <f>IF(AN$5=$B21,1,"")</f>
        <v/>
      </c>
      <c r="AO21" s="7" t="str">
        <f>IF(AO$5=$B21,1,"")</f>
        <v/>
      </c>
      <c r="AP21" s="7" t="str">
        <f>IF(AP$5=$B21,1,"")</f>
        <v/>
      </c>
      <c r="AQ21" s="7" t="str">
        <f>IF(AQ$5=$B21,1,"")</f>
        <v/>
      </c>
      <c r="AR21" s="7" t="str">
        <f>IF(AR$5=$B21,1,"")</f>
        <v/>
      </c>
      <c r="AS21" s="7" t="str">
        <f>IF(AS$5=$B21,1,"")</f>
        <v/>
      </c>
      <c r="AT21" s="7" t="str">
        <f>IF(AT$5=$B21,1,"")</f>
        <v/>
      </c>
      <c r="AU21" s="7" t="str">
        <f>IF(AU$5=$B21,1,"")</f>
        <v/>
      </c>
      <c r="AV21" s="7" t="str">
        <f>IF(AV$5=$B21,1,"")</f>
        <v/>
      </c>
      <c r="AW21" s="7" t="str">
        <f>IF(AW$5=$B21,1,"")</f>
        <v/>
      </c>
      <c r="AX21" s="7" t="str">
        <f>IF(AX$5=$B21,1,"")</f>
        <v/>
      </c>
      <c r="AY21" s="7" t="str">
        <f>IF(AY$5=$B21,1,"")</f>
        <v/>
      </c>
      <c r="AZ21" s="7" t="str">
        <f>IF(AZ$5=$B21,1,"")</f>
        <v/>
      </c>
      <c r="BA21" s="7" t="str">
        <f>IF(BA$5=$B21,1,"")</f>
        <v/>
      </c>
      <c r="BB21" s="7" t="str">
        <f>IF(BB$5=$B21,1,"")</f>
        <v/>
      </c>
      <c r="BC21" s="7" t="str">
        <f>IF(BC$5=$B21,1,"")</f>
        <v/>
      </c>
      <c r="BD21" s="7" t="str">
        <f>IF(BD$5=$B21,1,"")</f>
        <v/>
      </c>
      <c r="BE21" s="7" t="str">
        <f>IF(BE$5=$B21,1,"")</f>
        <v/>
      </c>
      <c r="BF21" s="7" t="str">
        <f>IF(BF$5=$B21,1,"")</f>
        <v/>
      </c>
      <c r="BG21" s="7" t="str">
        <f>IF(BG$5=$B21,1,"")</f>
        <v/>
      </c>
      <c r="BH21" s="7" t="str">
        <f>IF(BH$5=$B21,1,"")</f>
        <v/>
      </c>
      <c r="BI21" s="5">
        <f>IF(ISNUMBER(K21),IF(K21&lt;21,40-(K21-1)*2,1),K21)</f>
        <v>14</v>
      </c>
      <c r="BJ21" s="6">
        <v>10</v>
      </c>
      <c r="BK21" s="6">
        <f>IF(ISNUMBER(BJ21),IF(BJ21&gt;20,1,40-(BJ21-1)*2),BJ21)</f>
        <v>22</v>
      </c>
      <c r="BL21" s="23"/>
      <c r="BM21" s="24">
        <f>IFERROR(SUM(BN21:CG21)+BL21*20,BL21)</f>
        <v>0</v>
      </c>
      <c r="BN21" s="8" t="str">
        <f>IFERROR(VLOOKUP($B21,BN$2:$CH$5,MAX($BN$6:$CG$6)+2-BN$6,0)*BN$7,"")</f>
        <v/>
      </c>
      <c r="BO21" s="8" t="str">
        <f>IFERROR(VLOOKUP($B21,BO$2:$CH$5,MAX($BN$6:$CG$6)+2-BO$6,0)*BO$7,"")</f>
        <v/>
      </c>
      <c r="BP21" s="8" t="str">
        <f>IFERROR(VLOOKUP($B21,BP$2:$CH$5,MAX($BN$6:$CG$6)+2-BP$6,0)*BP$7,"")</f>
        <v/>
      </c>
      <c r="BQ21" s="8" t="str">
        <f>IFERROR(VLOOKUP($B21,BQ$2:$CH$5,MAX($BN$6:$CG$6)+2-BQ$6,0)*BQ$7,"")</f>
        <v/>
      </c>
      <c r="BR21" s="8" t="str">
        <f>IFERROR(VLOOKUP($B21,BR$2:$CH$5,MAX($BN$6:$CG$6)+2-BR$6,0)*BR$7,"")</f>
        <v/>
      </c>
      <c r="BS21" s="8" t="str">
        <f>IFERROR(VLOOKUP($B21,BS$2:$CH$5,MAX($BN$6:$CG$6)+2-BS$6,0)*BS$7,"")</f>
        <v/>
      </c>
      <c r="BT21" s="8" t="str">
        <f>IFERROR(VLOOKUP($B21,BT$2:$CH$5,MAX($BN$6:$CG$6)+2-BT$6,0)*BT$7,"")</f>
        <v/>
      </c>
      <c r="BU21" s="8" t="str">
        <f>IFERROR(VLOOKUP($B21,BU$2:$CH$5,MAX($BN$6:$CG$6)+2-BU$6,0)*BU$7,"")</f>
        <v/>
      </c>
      <c r="BV21" s="8" t="str">
        <f>IFERROR(VLOOKUP($B21,BV$2:$CH$5,MAX($BN$6:$CG$6)+2-BV$6,0)*BV$7,"")</f>
        <v/>
      </c>
      <c r="BW21" s="8" t="str">
        <f>IFERROR(VLOOKUP($B21,BW$2:$CH$5,MAX($BN$6:$CG$6)+2-BW$6,0)*BW$7,"")</f>
        <v/>
      </c>
      <c r="BX21" s="8" t="str">
        <f>IFERROR(VLOOKUP($B21,BX$2:$CH$5,MAX($BN$6:$CG$6)+2-BX$6,0)*BX$7,"")</f>
        <v/>
      </c>
      <c r="BY21" s="8" t="str">
        <f>IFERROR(VLOOKUP($B21,BY$2:$CH$5,MAX($BN$6:$CG$6)+2-BY$6,0)*BY$7,"")</f>
        <v/>
      </c>
      <c r="BZ21" s="8" t="str">
        <f>IFERROR(VLOOKUP($B21,BZ$2:$CH$5,MAX($BN$6:$CG$6)+2-BZ$6,0)*BZ$7,"")</f>
        <v/>
      </c>
      <c r="CA21" s="8" t="str">
        <f>IFERROR(VLOOKUP($B21,CA$2:$CH$5,MAX($BN$6:$CG$6)+2-CA$6,0)*CA$7,"")</f>
        <v/>
      </c>
      <c r="CB21" s="8" t="str">
        <f>IFERROR(VLOOKUP($B21,CB$2:$CH$5,MAX($BN$6:$CG$6)+2-CB$6,0)*CB$7,"")</f>
        <v/>
      </c>
      <c r="CC21" s="8" t="str">
        <f>IFERROR(VLOOKUP($B21,CC$2:$CH$5,MAX($BN$6:$CG$6)+2-CC$6,0)*CC$7,"")</f>
        <v/>
      </c>
      <c r="CD21" s="8" t="str">
        <f>IFERROR(VLOOKUP($B21,CD$2:$CH$5,MAX($BN$6:$CG$6)+2-CD$6,0)*CD$7,"")</f>
        <v/>
      </c>
      <c r="CE21" s="8" t="str">
        <f>IFERROR(VLOOKUP($B21,CE$2:$CH$5,MAX($BN$6:$CG$6)+2-CE$6,0)*CE$7,"")</f>
        <v/>
      </c>
      <c r="CF21" s="8" t="str">
        <f>IFERROR(VLOOKUP($B21,CF$2:$CH$5,MAX($BN$6:$CG$6)+2-CF$6,0)*CF$7,"")</f>
        <v/>
      </c>
      <c r="CG21" s="8" t="str">
        <f>IFERROR(VLOOKUP($B21,CG$2:$CH$5,MAX($BN$6:$CG$6)+2-CG$6,0)*CG$7,"")</f>
        <v/>
      </c>
      <c r="CI21" s="40">
        <v>14</v>
      </c>
      <c r="CJ21" s="41"/>
    </row>
    <row r="22" spans="1:88" x14ac:dyDescent="0.2">
      <c r="A22" s="38">
        <v>15</v>
      </c>
      <c r="B22" s="78">
        <v>8</v>
      </c>
      <c r="C22" s="45">
        <v>10047443589</v>
      </c>
      <c r="D22" s="46" t="s">
        <v>25</v>
      </c>
      <c r="E22" s="46" t="s">
        <v>46</v>
      </c>
      <c r="F22" s="2"/>
      <c r="G22" s="45" t="s">
        <v>55</v>
      </c>
      <c r="H22" s="3">
        <f>IFERROR(J22+BI22+BK22+BM22,-1000)</f>
        <v>41</v>
      </c>
      <c r="I22" s="4">
        <v>13</v>
      </c>
      <c r="J22" s="4">
        <f>IF(ISNUMBER(I22),IF(I22&lt;21,40-(I22-1)*2,1),I22)</f>
        <v>16</v>
      </c>
      <c r="K22" s="5">
        <f>RANK(M22,$M$8:$M$32,1)</f>
        <v>23</v>
      </c>
      <c r="L22" s="5">
        <v>23</v>
      </c>
      <c r="M22" s="5">
        <f>N22+L22/10</f>
        <v>8.3000000000000007</v>
      </c>
      <c r="N22" s="5">
        <f>RANK(O22,$O$8:$O$32,0)</f>
        <v>6</v>
      </c>
      <c r="O22" s="5">
        <f>SUM(P22:BH22)</f>
        <v>0</v>
      </c>
      <c r="P22" s="7" t="str">
        <f>IF(P$5=$B22,1,"")</f>
        <v/>
      </c>
      <c r="Q22" s="7" t="str">
        <f>IF(Q$5=$B22,1,"")</f>
        <v/>
      </c>
      <c r="R22" s="7" t="str">
        <f>IF(R$5=$B22,1,"")</f>
        <v/>
      </c>
      <c r="S22" s="7" t="str">
        <f>IF(S$5=$B22,1,"")</f>
        <v/>
      </c>
      <c r="T22" s="7" t="str">
        <f>IF(T$5=$B22,1,"")</f>
        <v/>
      </c>
      <c r="U22" s="7" t="str">
        <f>IF(U$5=$B22,1,"")</f>
        <v/>
      </c>
      <c r="V22" s="7" t="str">
        <f>IF(V$5=$B22,1,"")</f>
        <v/>
      </c>
      <c r="W22" s="7" t="str">
        <f>IF(W$5=$B22,1,"")</f>
        <v/>
      </c>
      <c r="X22" s="7" t="str">
        <f>IF(X$5=$B22,1,"")</f>
        <v/>
      </c>
      <c r="Y22" s="7" t="str">
        <f>IF(Y$5=$B22,1,"")</f>
        <v/>
      </c>
      <c r="Z22" s="7" t="str">
        <f>IF(Z$5=$B22,1,"")</f>
        <v/>
      </c>
      <c r="AA22" s="7" t="str">
        <f>IF(AA$5=$B22,1,"")</f>
        <v/>
      </c>
      <c r="AB22" s="7" t="str">
        <f>IF(AB$5=$B22,1,"")</f>
        <v/>
      </c>
      <c r="AC22" s="7" t="str">
        <f>IF(AC$5=$B22,1,"")</f>
        <v/>
      </c>
      <c r="AD22" s="7" t="str">
        <f>IF(AD$5=$B22,1,"")</f>
        <v/>
      </c>
      <c r="AE22" s="7" t="str">
        <f>IF(AE$5=$B22,1,"")</f>
        <v/>
      </c>
      <c r="AF22" s="7" t="str">
        <f>IF(AF$5=$B22,1,"")</f>
        <v/>
      </c>
      <c r="AG22" s="7" t="str">
        <f>IF(AG$5=$B22,1,"")</f>
        <v/>
      </c>
      <c r="AH22" s="7" t="str">
        <f>IF(AH$5=$B22,1,"")</f>
        <v/>
      </c>
      <c r="AI22" s="7" t="str">
        <f>IF(AI$5=$B22,1,"")</f>
        <v/>
      </c>
      <c r="AJ22" s="7" t="str">
        <f>IF(AJ$5=$B22,1,"")</f>
        <v/>
      </c>
      <c r="AK22" s="7" t="str">
        <f>IF(AK$5=$B22,1,"")</f>
        <v/>
      </c>
      <c r="AL22" s="7" t="str">
        <f>IF(AL$5=$B22,1,"")</f>
        <v/>
      </c>
      <c r="AM22" s="7" t="str">
        <f>IF(AM$5=$B22,1,"")</f>
        <v/>
      </c>
      <c r="AN22" s="7" t="str">
        <f>IF(AN$5=$B22,1,"")</f>
        <v/>
      </c>
      <c r="AO22" s="7" t="str">
        <f>IF(AO$5=$B22,1,"")</f>
        <v/>
      </c>
      <c r="AP22" s="7" t="str">
        <f>IF(AP$5=$B22,1,"")</f>
        <v/>
      </c>
      <c r="AQ22" s="7" t="str">
        <f>IF(AQ$5=$B22,1,"")</f>
        <v/>
      </c>
      <c r="AR22" s="7" t="str">
        <f>IF(AR$5=$B22,1,"")</f>
        <v/>
      </c>
      <c r="AS22" s="7" t="str">
        <f>IF(AS$5=$B22,1,"")</f>
        <v/>
      </c>
      <c r="AT22" s="7" t="str">
        <f>IF(AT$5=$B22,1,"")</f>
        <v/>
      </c>
      <c r="AU22" s="7" t="str">
        <f>IF(AU$5=$B22,1,"")</f>
        <v/>
      </c>
      <c r="AV22" s="7" t="str">
        <f>IF(AV$5=$B22,1,"")</f>
        <v/>
      </c>
      <c r="AW22" s="7" t="str">
        <f>IF(AW$5=$B22,1,"")</f>
        <v/>
      </c>
      <c r="AX22" s="7" t="str">
        <f>IF(AX$5=$B22,1,"")</f>
        <v/>
      </c>
      <c r="AY22" s="7" t="str">
        <f>IF(AY$5=$B22,1,"")</f>
        <v/>
      </c>
      <c r="AZ22" s="7" t="str">
        <f>IF(AZ$5=$B22,1,"")</f>
        <v/>
      </c>
      <c r="BA22" s="7" t="str">
        <f>IF(BA$5=$B22,1,"")</f>
        <v/>
      </c>
      <c r="BB22" s="7" t="str">
        <f>IF(BB$5=$B22,1,"")</f>
        <v/>
      </c>
      <c r="BC22" s="7" t="str">
        <f>IF(BC$5=$B22,1,"")</f>
        <v/>
      </c>
      <c r="BD22" s="7" t="str">
        <f>IF(BD$5=$B22,1,"")</f>
        <v/>
      </c>
      <c r="BE22" s="7" t="str">
        <f>IF(BE$5=$B22,1,"")</f>
        <v/>
      </c>
      <c r="BF22" s="7" t="str">
        <f>IF(BF$5=$B22,1,"")</f>
        <v/>
      </c>
      <c r="BG22" s="7" t="str">
        <f>IF(BG$5=$B22,1,"")</f>
        <v/>
      </c>
      <c r="BH22" s="7" t="str">
        <f>IF(BH$5=$B22,1,"")</f>
        <v/>
      </c>
      <c r="BI22" s="5">
        <f>IF(ISNUMBER(K22),IF(K22&lt;21,40-(K22-1)*2,1),K22)</f>
        <v>1</v>
      </c>
      <c r="BJ22" s="6">
        <v>12</v>
      </c>
      <c r="BK22" s="6">
        <f>IF(ISNUMBER(BJ22),IF(BJ22&gt;20,1,40-(BJ22-1)*2),BJ22)</f>
        <v>18</v>
      </c>
      <c r="BL22" s="23"/>
      <c r="BM22" s="24">
        <f>IFERROR(SUM(BN22:CG22)+BL22*20,BL22)</f>
        <v>6</v>
      </c>
      <c r="BN22" s="8" t="str">
        <f>IFERROR(VLOOKUP($B22,BN$2:$CH$5,MAX($BN$6:$CG$6)+2-BN$6,0)*BN$7,"")</f>
        <v/>
      </c>
      <c r="BO22" s="8">
        <f>IFERROR(VLOOKUP($B22,BO$2:$CH$5,MAX($BN$6:$CG$6)+2-BO$6,0)*BO$7,"")</f>
        <v>1</v>
      </c>
      <c r="BP22" s="8">
        <f>IFERROR(VLOOKUP($B22,BP$2:$CH$5,MAX($BN$6:$CG$6)+2-BP$6,0)*BP$7,"")</f>
        <v>2</v>
      </c>
      <c r="BQ22" s="8">
        <f>IFERROR(VLOOKUP($B22,BQ$2:$CH$5,MAX($BN$6:$CG$6)+2-BQ$6,0)*BQ$7,"")</f>
        <v>1</v>
      </c>
      <c r="BR22" s="8">
        <f>IFERROR(VLOOKUP($B22,BR$2:$CH$5,MAX($BN$6:$CG$6)+2-BR$6,0)*BR$7,"")</f>
        <v>2</v>
      </c>
      <c r="BS22" s="8" t="str">
        <f>IFERROR(VLOOKUP($B22,BS$2:$CH$5,MAX($BN$6:$CG$6)+2-BS$6,0)*BS$7,"")</f>
        <v/>
      </c>
      <c r="BT22" s="8" t="str">
        <f>IFERROR(VLOOKUP($B22,BT$2:$CH$5,MAX($BN$6:$CG$6)+2-BT$6,0)*BT$7,"")</f>
        <v/>
      </c>
      <c r="BU22" s="8" t="str">
        <f>IFERROR(VLOOKUP($B22,BU$2:$CH$5,MAX($BN$6:$CG$6)+2-BU$6,0)*BU$7,"")</f>
        <v/>
      </c>
      <c r="BV22" s="8" t="str">
        <f>IFERROR(VLOOKUP($B22,BV$2:$CH$5,MAX($BN$6:$CG$6)+2-BV$6,0)*BV$7,"")</f>
        <v/>
      </c>
      <c r="BW22" s="8" t="str">
        <f>IFERROR(VLOOKUP($B22,BW$2:$CH$5,MAX($BN$6:$CG$6)+2-BW$6,0)*BW$7,"")</f>
        <v/>
      </c>
      <c r="BX22" s="8" t="str">
        <f>IFERROR(VLOOKUP($B22,BX$2:$CH$5,MAX($BN$6:$CG$6)+2-BX$6,0)*BX$7,"")</f>
        <v/>
      </c>
      <c r="BY22" s="8" t="str">
        <f>IFERROR(VLOOKUP($B22,BY$2:$CH$5,MAX($BN$6:$CG$6)+2-BY$6,0)*BY$7,"")</f>
        <v/>
      </c>
      <c r="BZ22" s="8" t="str">
        <f>IFERROR(VLOOKUP($B22,BZ$2:$CH$5,MAX($BN$6:$CG$6)+2-BZ$6,0)*BZ$7,"")</f>
        <v/>
      </c>
      <c r="CA22" s="8" t="str">
        <f>IFERROR(VLOOKUP($B22,CA$2:$CH$5,MAX($BN$6:$CG$6)+2-CA$6,0)*CA$7,"")</f>
        <v/>
      </c>
      <c r="CB22" s="8" t="str">
        <f>IFERROR(VLOOKUP($B22,CB$2:$CH$5,MAX($BN$6:$CG$6)+2-CB$6,0)*CB$7,"")</f>
        <v/>
      </c>
      <c r="CC22" s="8" t="str">
        <f>IFERROR(VLOOKUP($B22,CC$2:$CH$5,MAX($BN$6:$CG$6)+2-CC$6,0)*CC$7,"")</f>
        <v/>
      </c>
      <c r="CD22" s="8" t="str">
        <f>IFERROR(VLOOKUP($B22,CD$2:$CH$5,MAX($BN$6:$CG$6)+2-CD$6,0)*CD$7,"")</f>
        <v/>
      </c>
      <c r="CE22" s="8" t="str">
        <f>IFERROR(VLOOKUP($B22,CE$2:$CH$5,MAX($BN$6:$CG$6)+2-CE$6,0)*CE$7,"")</f>
        <v/>
      </c>
      <c r="CF22" s="8" t="str">
        <f>IFERROR(VLOOKUP($B22,CF$2:$CH$5,MAX($BN$6:$CG$6)+2-CF$6,0)*CF$7,"")</f>
        <v/>
      </c>
      <c r="CG22" s="8" t="str">
        <f>IFERROR(VLOOKUP($B22,CG$2:$CH$5,MAX($BN$6:$CG$6)+2-CG$6,0)*CG$7,"")</f>
        <v/>
      </c>
      <c r="CI22" s="40">
        <v>15</v>
      </c>
      <c r="CJ22" s="41"/>
    </row>
    <row r="23" spans="1:88" x14ac:dyDescent="0.2">
      <c r="A23" s="38">
        <v>16</v>
      </c>
      <c r="B23" s="78">
        <v>121</v>
      </c>
      <c r="C23" s="47">
        <v>10005541613</v>
      </c>
      <c r="D23" s="46" t="s">
        <v>34</v>
      </c>
      <c r="E23" s="46" t="s">
        <v>51</v>
      </c>
      <c r="F23" s="2"/>
      <c r="G23" s="47" t="s">
        <v>55</v>
      </c>
      <c r="H23" s="3">
        <f>IFERROR(J23+BI23+BK23+BM23,-1000)</f>
        <v>40</v>
      </c>
      <c r="I23" s="4">
        <v>17</v>
      </c>
      <c r="J23" s="4">
        <f>IF(ISNUMBER(I23),IF(I23&lt;21,40-(I23-1)*2,1),I23)</f>
        <v>8</v>
      </c>
      <c r="K23" s="5">
        <f>RANK(M23,$M$8:$M$32,1)</f>
        <v>8</v>
      </c>
      <c r="L23" s="5">
        <v>4</v>
      </c>
      <c r="M23" s="5">
        <f>N23+L23/10</f>
        <v>6.4</v>
      </c>
      <c r="N23" s="5">
        <f>RANK(O23,$O$8:$O$32,0)</f>
        <v>6</v>
      </c>
      <c r="O23" s="5">
        <f>SUM(P23:BH23)</f>
        <v>0</v>
      </c>
      <c r="P23" s="7" t="str">
        <f>IF(P$5=$B23,1,"")</f>
        <v/>
      </c>
      <c r="Q23" s="7" t="str">
        <f>IF(Q$5=$B23,1,"")</f>
        <v/>
      </c>
      <c r="R23" s="7" t="str">
        <f>IF(R$5=$B23,1,"")</f>
        <v/>
      </c>
      <c r="S23" s="7" t="str">
        <f>IF(S$5=$B23,1,"")</f>
        <v/>
      </c>
      <c r="T23" s="7" t="str">
        <f>IF(T$5=$B23,1,"")</f>
        <v/>
      </c>
      <c r="U23" s="7" t="str">
        <f>IF(U$5=$B23,1,"")</f>
        <v/>
      </c>
      <c r="V23" s="7" t="str">
        <f>IF(V$5=$B23,1,"")</f>
        <v/>
      </c>
      <c r="W23" s="7" t="str">
        <f>IF(W$5=$B23,1,"")</f>
        <v/>
      </c>
      <c r="X23" s="7" t="str">
        <f>IF(X$5=$B23,1,"")</f>
        <v/>
      </c>
      <c r="Y23" s="7" t="str">
        <f>IF(Y$5=$B23,1,"")</f>
        <v/>
      </c>
      <c r="Z23" s="7" t="str">
        <f>IF(Z$5=$B23,1,"")</f>
        <v/>
      </c>
      <c r="AA23" s="7" t="str">
        <f>IF(AA$5=$B23,1,"")</f>
        <v/>
      </c>
      <c r="AB23" s="7" t="str">
        <f>IF(AB$5=$B23,1,"")</f>
        <v/>
      </c>
      <c r="AC23" s="7" t="str">
        <f>IF(AC$5=$B23,1,"")</f>
        <v/>
      </c>
      <c r="AD23" s="7" t="str">
        <f>IF(AD$5=$B23,1,"")</f>
        <v/>
      </c>
      <c r="AE23" s="7" t="str">
        <f>IF(AE$5=$B23,1,"")</f>
        <v/>
      </c>
      <c r="AF23" s="7" t="str">
        <f>IF(AF$5=$B23,1,"")</f>
        <v/>
      </c>
      <c r="AG23" s="7" t="str">
        <f>IF(AG$5=$B23,1,"")</f>
        <v/>
      </c>
      <c r="AH23" s="7" t="str">
        <f>IF(AH$5=$B23,1,"")</f>
        <v/>
      </c>
      <c r="AI23" s="7" t="str">
        <f>IF(AI$5=$B23,1,"")</f>
        <v/>
      </c>
      <c r="AJ23" s="7" t="str">
        <f>IF(AJ$5=$B23,1,"")</f>
        <v/>
      </c>
      <c r="AK23" s="7" t="str">
        <f>IF(AK$5=$B23,1,"")</f>
        <v/>
      </c>
      <c r="AL23" s="7" t="str">
        <f>IF(AL$5=$B23,1,"")</f>
        <v/>
      </c>
      <c r="AM23" s="7" t="str">
        <f>IF(AM$5=$B23,1,"")</f>
        <v/>
      </c>
      <c r="AN23" s="7" t="str">
        <f>IF(AN$5=$B23,1,"")</f>
        <v/>
      </c>
      <c r="AO23" s="7" t="str">
        <f>IF(AO$5=$B23,1,"")</f>
        <v/>
      </c>
      <c r="AP23" s="7" t="str">
        <f>IF(AP$5=$B23,1,"")</f>
        <v/>
      </c>
      <c r="AQ23" s="7" t="str">
        <f>IF(AQ$5=$B23,1,"")</f>
        <v/>
      </c>
      <c r="AR23" s="7" t="str">
        <f>IF(AR$5=$B23,1,"")</f>
        <v/>
      </c>
      <c r="AS23" s="7" t="str">
        <f>IF(AS$5=$B23,1,"")</f>
        <v/>
      </c>
      <c r="AT23" s="7" t="str">
        <f>IF(AT$5=$B23,1,"")</f>
        <v/>
      </c>
      <c r="AU23" s="7" t="str">
        <f>IF(AU$5=$B23,1,"")</f>
        <v/>
      </c>
      <c r="AV23" s="7" t="str">
        <f>IF(AV$5=$B23,1,"")</f>
        <v/>
      </c>
      <c r="AW23" s="7" t="str">
        <f>IF(AW$5=$B23,1,"")</f>
        <v/>
      </c>
      <c r="AX23" s="7" t="str">
        <f>IF(AX$5=$B23,1,"")</f>
        <v/>
      </c>
      <c r="AY23" s="7" t="str">
        <f>IF(AY$5=$B23,1,"")</f>
        <v/>
      </c>
      <c r="AZ23" s="7" t="str">
        <f>IF(AZ$5=$B23,1,"")</f>
        <v/>
      </c>
      <c r="BA23" s="7" t="str">
        <f>IF(BA$5=$B23,1,"")</f>
        <v/>
      </c>
      <c r="BB23" s="7" t="str">
        <f>IF(BB$5=$B23,1,"")</f>
        <v/>
      </c>
      <c r="BC23" s="7" t="str">
        <f>IF(BC$5=$B23,1,"")</f>
        <v/>
      </c>
      <c r="BD23" s="7" t="str">
        <f>IF(BD$5=$B23,1,"")</f>
        <v/>
      </c>
      <c r="BE23" s="7" t="str">
        <f>IF(BE$5=$B23,1,"")</f>
        <v/>
      </c>
      <c r="BF23" s="7" t="str">
        <f>IF(BF$5=$B23,1,"")</f>
        <v/>
      </c>
      <c r="BG23" s="7" t="str">
        <f>IF(BG$5=$B23,1,"")</f>
        <v/>
      </c>
      <c r="BH23" s="7" t="str">
        <f>IF(BH$5=$B23,1,"")</f>
        <v/>
      </c>
      <c r="BI23" s="5">
        <f>IF(ISNUMBER(K23),IF(K23&lt;21,40-(K23-1)*2,1),K23)</f>
        <v>26</v>
      </c>
      <c r="BJ23" s="6">
        <v>18</v>
      </c>
      <c r="BK23" s="6">
        <f>IF(ISNUMBER(BJ23),IF(BJ23&gt;20,1,40-(BJ23-1)*2),BJ23)</f>
        <v>6</v>
      </c>
      <c r="BL23" s="23"/>
      <c r="BM23" s="24">
        <f>IFERROR(SUM(BN23:CG23)+BL23*20,BL23)</f>
        <v>0</v>
      </c>
      <c r="BN23" s="8" t="str">
        <f>IFERROR(VLOOKUP($B23,BN$2:$CH$5,MAX($BN$6:$CG$6)+2-BN$6,0)*BN$7,"")</f>
        <v/>
      </c>
      <c r="BO23" s="8" t="str">
        <f>IFERROR(VLOOKUP($B23,BO$2:$CH$5,MAX($BN$6:$CG$6)+2-BO$6,0)*BO$7,"")</f>
        <v/>
      </c>
      <c r="BP23" s="8" t="str">
        <f>IFERROR(VLOOKUP($B23,BP$2:$CH$5,MAX($BN$6:$CG$6)+2-BP$6,0)*BP$7,"")</f>
        <v/>
      </c>
      <c r="BQ23" s="8" t="str">
        <f>IFERROR(VLOOKUP($B23,BQ$2:$CH$5,MAX($BN$6:$CG$6)+2-BQ$6,0)*BQ$7,"")</f>
        <v/>
      </c>
      <c r="BR23" s="8" t="str">
        <f>IFERROR(VLOOKUP($B23,BR$2:$CH$5,MAX($BN$6:$CG$6)+2-BR$6,0)*BR$7,"")</f>
        <v/>
      </c>
      <c r="BS23" s="8" t="str">
        <f>IFERROR(VLOOKUP($B23,BS$2:$CH$5,MAX($BN$6:$CG$6)+2-BS$6,0)*BS$7,"")</f>
        <v/>
      </c>
      <c r="BT23" s="8" t="str">
        <f>IFERROR(VLOOKUP($B23,BT$2:$CH$5,MAX($BN$6:$CG$6)+2-BT$6,0)*BT$7,"")</f>
        <v/>
      </c>
      <c r="BU23" s="8" t="str">
        <f>IFERROR(VLOOKUP($B23,BU$2:$CH$5,MAX($BN$6:$CG$6)+2-BU$6,0)*BU$7,"")</f>
        <v/>
      </c>
      <c r="BV23" s="8" t="str">
        <f>IFERROR(VLOOKUP($B23,BV$2:$CH$5,MAX($BN$6:$CG$6)+2-BV$6,0)*BV$7,"")</f>
        <v/>
      </c>
      <c r="BW23" s="8" t="str">
        <f>IFERROR(VLOOKUP($B23,BW$2:$CH$5,MAX($BN$6:$CG$6)+2-BW$6,0)*BW$7,"")</f>
        <v/>
      </c>
      <c r="BX23" s="8" t="str">
        <f>IFERROR(VLOOKUP($B23,BX$2:$CH$5,MAX($BN$6:$CG$6)+2-BX$6,0)*BX$7,"")</f>
        <v/>
      </c>
      <c r="BY23" s="8" t="str">
        <f>IFERROR(VLOOKUP($B23,BY$2:$CH$5,MAX($BN$6:$CG$6)+2-BY$6,0)*BY$7,"")</f>
        <v/>
      </c>
      <c r="BZ23" s="8" t="str">
        <f>IFERROR(VLOOKUP($B23,BZ$2:$CH$5,MAX($BN$6:$CG$6)+2-BZ$6,0)*BZ$7,"")</f>
        <v/>
      </c>
      <c r="CA23" s="8" t="str">
        <f>IFERROR(VLOOKUP($B23,CA$2:$CH$5,MAX($BN$6:$CG$6)+2-CA$6,0)*CA$7,"")</f>
        <v/>
      </c>
      <c r="CB23" s="8" t="str">
        <f>IFERROR(VLOOKUP($B23,CB$2:$CH$5,MAX($BN$6:$CG$6)+2-CB$6,0)*CB$7,"")</f>
        <v/>
      </c>
      <c r="CC23" s="8" t="str">
        <f>IFERROR(VLOOKUP($B23,CC$2:$CH$5,MAX($BN$6:$CG$6)+2-CC$6,0)*CC$7,"")</f>
        <v/>
      </c>
      <c r="CD23" s="8" t="str">
        <f>IFERROR(VLOOKUP($B23,CD$2:$CH$5,MAX($BN$6:$CG$6)+2-CD$6,0)*CD$7,"")</f>
        <v/>
      </c>
      <c r="CE23" s="8" t="str">
        <f>IFERROR(VLOOKUP($B23,CE$2:$CH$5,MAX($BN$6:$CG$6)+2-CE$6,0)*CE$7,"")</f>
        <v/>
      </c>
      <c r="CF23" s="8" t="str">
        <f>IFERROR(VLOOKUP($B23,CF$2:$CH$5,MAX($BN$6:$CG$6)+2-CF$6,0)*CF$7,"")</f>
        <v/>
      </c>
      <c r="CG23" s="8" t="str">
        <f>IFERROR(VLOOKUP($B23,CG$2:$CH$5,MAX($BN$6:$CG$6)+2-CG$6,0)*CG$7,"")</f>
        <v/>
      </c>
      <c r="CI23" s="40">
        <v>16</v>
      </c>
      <c r="CJ23" s="41"/>
    </row>
    <row r="24" spans="1:88" x14ac:dyDescent="0.2">
      <c r="A24" s="38">
        <v>17</v>
      </c>
      <c r="B24" s="78">
        <v>84</v>
      </c>
      <c r="C24" s="45">
        <v>10047448845</v>
      </c>
      <c r="D24" s="46" t="s">
        <v>32</v>
      </c>
      <c r="E24" s="46" t="s">
        <v>50</v>
      </c>
      <c r="F24" s="2"/>
      <c r="G24" s="45" t="s">
        <v>55</v>
      </c>
      <c r="H24" s="3">
        <f>IFERROR(J24+BI24+BK24+BM24,-1000)</f>
        <v>38</v>
      </c>
      <c r="I24" s="4">
        <v>12</v>
      </c>
      <c r="J24" s="4">
        <f>IF(ISNUMBER(I24),IF(I24&lt;21,40-(I24-1)*2,1),I24)</f>
        <v>18</v>
      </c>
      <c r="K24" s="5">
        <f>RANK(M24,$M$8:$M$32,1)</f>
        <v>13</v>
      </c>
      <c r="L24" s="5">
        <v>11</v>
      </c>
      <c r="M24" s="5">
        <f>N24+L24/10</f>
        <v>7.1</v>
      </c>
      <c r="N24" s="5">
        <f>RANK(O24,$O$8:$O$32,0)</f>
        <v>6</v>
      </c>
      <c r="O24" s="5">
        <f>SUM(P24:BH24)</f>
        <v>0</v>
      </c>
      <c r="P24" s="7" t="str">
        <f>IF(P$5=$B24,1,"")</f>
        <v/>
      </c>
      <c r="Q24" s="7" t="str">
        <f>IF(Q$5=$B24,1,"")</f>
        <v/>
      </c>
      <c r="R24" s="7" t="str">
        <f>IF(R$5=$B24,1,"")</f>
        <v/>
      </c>
      <c r="S24" s="7" t="str">
        <f>IF(S$5=$B24,1,"")</f>
        <v/>
      </c>
      <c r="T24" s="7" t="str">
        <f>IF(T$5=$B24,1,"")</f>
        <v/>
      </c>
      <c r="U24" s="7" t="str">
        <f>IF(U$5=$B24,1,"")</f>
        <v/>
      </c>
      <c r="V24" s="7" t="str">
        <f>IF(V$5=$B24,1,"")</f>
        <v/>
      </c>
      <c r="W24" s="7" t="str">
        <f>IF(W$5=$B24,1,"")</f>
        <v/>
      </c>
      <c r="X24" s="7" t="str">
        <f>IF(X$5=$B24,1,"")</f>
        <v/>
      </c>
      <c r="Y24" s="7" t="str">
        <f>IF(Y$5=$B24,1,"")</f>
        <v/>
      </c>
      <c r="Z24" s="7" t="str">
        <f>IF(Z$5=$B24,1,"")</f>
        <v/>
      </c>
      <c r="AA24" s="7" t="str">
        <f>IF(AA$5=$B24,1,"")</f>
        <v/>
      </c>
      <c r="AB24" s="7" t="str">
        <f>IF(AB$5=$B24,1,"")</f>
        <v/>
      </c>
      <c r="AC24" s="7" t="str">
        <f>IF(AC$5=$B24,1,"")</f>
        <v/>
      </c>
      <c r="AD24" s="7" t="str">
        <f>IF(AD$5=$B24,1,"")</f>
        <v/>
      </c>
      <c r="AE24" s="7" t="str">
        <f>IF(AE$5=$B24,1,"")</f>
        <v/>
      </c>
      <c r="AF24" s="7" t="str">
        <f>IF(AF$5=$B24,1,"")</f>
        <v/>
      </c>
      <c r="AG24" s="7" t="str">
        <f>IF(AG$5=$B24,1,"")</f>
        <v/>
      </c>
      <c r="AH24" s="7" t="str">
        <f>IF(AH$5=$B24,1,"")</f>
        <v/>
      </c>
      <c r="AI24" s="7" t="str">
        <f>IF(AI$5=$B24,1,"")</f>
        <v/>
      </c>
      <c r="AJ24" s="7" t="str">
        <f>IF(AJ$5=$B24,1,"")</f>
        <v/>
      </c>
      <c r="AK24" s="7" t="str">
        <f>IF(AK$5=$B24,1,"")</f>
        <v/>
      </c>
      <c r="AL24" s="7" t="str">
        <f>IF(AL$5=$B24,1,"")</f>
        <v/>
      </c>
      <c r="AM24" s="7" t="str">
        <f>IF(AM$5=$B24,1,"")</f>
        <v/>
      </c>
      <c r="AN24" s="7" t="str">
        <f>IF(AN$5=$B24,1,"")</f>
        <v/>
      </c>
      <c r="AO24" s="7" t="str">
        <f>IF(AO$5=$B24,1,"")</f>
        <v/>
      </c>
      <c r="AP24" s="7" t="str">
        <f>IF(AP$5=$B24,1,"")</f>
        <v/>
      </c>
      <c r="AQ24" s="7" t="str">
        <f>IF(AQ$5=$B24,1,"")</f>
        <v/>
      </c>
      <c r="AR24" s="7" t="str">
        <f>IF(AR$5=$B24,1,"")</f>
        <v/>
      </c>
      <c r="AS24" s="7" t="str">
        <f>IF(AS$5=$B24,1,"")</f>
        <v/>
      </c>
      <c r="AT24" s="7" t="str">
        <f>IF(AT$5=$B24,1,"")</f>
        <v/>
      </c>
      <c r="AU24" s="7" t="str">
        <f>IF(AU$5=$B24,1,"")</f>
        <v/>
      </c>
      <c r="AV24" s="7" t="str">
        <f>IF(AV$5=$B24,1,"")</f>
        <v/>
      </c>
      <c r="AW24" s="7" t="str">
        <f>IF(AW$5=$B24,1,"")</f>
        <v/>
      </c>
      <c r="AX24" s="7" t="str">
        <f>IF(AX$5=$B24,1,"")</f>
        <v/>
      </c>
      <c r="AY24" s="7" t="str">
        <f>IF(AY$5=$B24,1,"")</f>
        <v/>
      </c>
      <c r="AZ24" s="7" t="str">
        <f>IF(AZ$5=$B24,1,"")</f>
        <v/>
      </c>
      <c r="BA24" s="7" t="str">
        <f>IF(BA$5=$B24,1,"")</f>
        <v/>
      </c>
      <c r="BB24" s="7" t="str">
        <f>IF(BB$5=$B24,1,"")</f>
        <v/>
      </c>
      <c r="BC24" s="7" t="str">
        <f>IF(BC$5=$B24,1,"")</f>
        <v/>
      </c>
      <c r="BD24" s="7" t="str">
        <f>IF(BD$5=$B24,1,"")</f>
        <v/>
      </c>
      <c r="BE24" s="7" t="str">
        <f>IF(BE$5=$B24,1,"")</f>
        <v/>
      </c>
      <c r="BF24" s="7" t="str">
        <f>IF(BF$5=$B24,1,"")</f>
        <v/>
      </c>
      <c r="BG24" s="7" t="str">
        <f>IF(BG$5=$B24,1,"")</f>
        <v/>
      </c>
      <c r="BH24" s="7" t="str">
        <f>IF(BH$5=$B24,1,"")</f>
        <v/>
      </c>
      <c r="BI24" s="5">
        <f>IF(ISNUMBER(K24),IF(K24&lt;21,40-(K24-1)*2,1),K24)</f>
        <v>16</v>
      </c>
      <c r="BJ24" s="6">
        <v>23</v>
      </c>
      <c r="BK24" s="6">
        <f>IF(ISNUMBER(BJ24),IF(BJ24&gt;20,1,40-(BJ24-1)*2),BJ24)</f>
        <v>1</v>
      </c>
      <c r="BL24" s="23"/>
      <c r="BM24" s="24">
        <f>IFERROR(SUM(BN24:CG24)+BL24*20,BL24)</f>
        <v>3</v>
      </c>
      <c r="BN24" s="8">
        <f>IFERROR(VLOOKUP($B24,BN$2:$CH$5,MAX($BN$6:$CG$6)+2-BN$6,0)*BN$7,"")</f>
        <v>3</v>
      </c>
      <c r="BO24" s="8" t="str">
        <f>IFERROR(VLOOKUP($B24,BO$2:$CH$5,MAX($BN$6:$CG$6)+2-BO$6,0)*BO$7,"")</f>
        <v/>
      </c>
      <c r="BP24" s="8" t="str">
        <f>IFERROR(VLOOKUP($B24,BP$2:$CH$5,MAX($BN$6:$CG$6)+2-BP$6,0)*BP$7,"")</f>
        <v/>
      </c>
      <c r="BQ24" s="8" t="str">
        <f>IFERROR(VLOOKUP($B24,BQ$2:$CH$5,MAX($BN$6:$CG$6)+2-BQ$6,0)*BQ$7,"")</f>
        <v/>
      </c>
      <c r="BR24" s="8" t="str">
        <f>IFERROR(VLOOKUP($B24,BR$2:$CH$5,MAX($BN$6:$CG$6)+2-BR$6,0)*BR$7,"")</f>
        <v/>
      </c>
      <c r="BS24" s="8" t="str">
        <f>IFERROR(VLOOKUP($B24,BS$2:$CH$5,MAX($BN$6:$CG$6)+2-BS$6,0)*BS$7,"")</f>
        <v/>
      </c>
      <c r="BT24" s="8" t="str">
        <f>IFERROR(VLOOKUP($B24,BT$2:$CH$5,MAX($BN$6:$CG$6)+2-BT$6,0)*BT$7,"")</f>
        <v/>
      </c>
      <c r="BU24" s="8" t="str">
        <f>IFERROR(VLOOKUP($B24,BU$2:$CH$5,MAX($BN$6:$CG$6)+2-BU$6,0)*BU$7,"")</f>
        <v/>
      </c>
      <c r="BV24" s="8" t="str">
        <f>IFERROR(VLOOKUP($B24,BV$2:$CH$5,MAX($BN$6:$CG$6)+2-BV$6,0)*BV$7,"")</f>
        <v/>
      </c>
      <c r="BW24" s="8" t="str">
        <f>IFERROR(VLOOKUP($B24,BW$2:$CH$5,MAX($BN$6:$CG$6)+2-BW$6,0)*BW$7,"")</f>
        <v/>
      </c>
      <c r="BX24" s="8" t="str">
        <f>IFERROR(VLOOKUP($B24,BX$2:$CH$5,MAX($BN$6:$CG$6)+2-BX$6,0)*BX$7,"")</f>
        <v/>
      </c>
      <c r="BY24" s="8" t="str">
        <f>IFERROR(VLOOKUP($B24,BY$2:$CH$5,MAX($BN$6:$CG$6)+2-BY$6,0)*BY$7,"")</f>
        <v/>
      </c>
      <c r="BZ24" s="8" t="str">
        <f>IFERROR(VLOOKUP($B24,BZ$2:$CH$5,MAX($BN$6:$CG$6)+2-BZ$6,0)*BZ$7,"")</f>
        <v/>
      </c>
      <c r="CA24" s="8" t="str">
        <f>IFERROR(VLOOKUP($B24,CA$2:$CH$5,MAX($BN$6:$CG$6)+2-CA$6,0)*CA$7,"")</f>
        <v/>
      </c>
      <c r="CB24" s="8" t="str">
        <f>IFERROR(VLOOKUP($B24,CB$2:$CH$5,MAX($BN$6:$CG$6)+2-CB$6,0)*CB$7,"")</f>
        <v/>
      </c>
      <c r="CC24" s="8" t="str">
        <f>IFERROR(VLOOKUP($B24,CC$2:$CH$5,MAX($BN$6:$CG$6)+2-CC$6,0)*CC$7,"")</f>
        <v/>
      </c>
      <c r="CD24" s="8" t="str">
        <f>IFERROR(VLOOKUP($B24,CD$2:$CH$5,MAX($BN$6:$CG$6)+2-CD$6,0)*CD$7,"")</f>
        <v/>
      </c>
      <c r="CE24" s="8" t="str">
        <f>IFERROR(VLOOKUP($B24,CE$2:$CH$5,MAX($BN$6:$CG$6)+2-CE$6,0)*CE$7,"")</f>
        <v/>
      </c>
      <c r="CF24" s="8" t="str">
        <f>IFERROR(VLOOKUP($B24,CF$2:$CH$5,MAX($BN$6:$CG$6)+2-CF$6,0)*CF$7,"")</f>
        <v/>
      </c>
      <c r="CG24" s="8" t="str">
        <f>IFERROR(VLOOKUP($B24,CG$2:$CH$5,MAX($BN$6:$CG$6)+2-CG$6,0)*CG$7,"")</f>
        <v/>
      </c>
      <c r="CI24" s="40">
        <v>17</v>
      </c>
      <c r="CJ24" s="41"/>
    </row>
    <row r="25" spans="1:88" x14ac:dyDescent="0.2">
      <c r="A25" s="38">
        <v>18</v>
      </c>
      <c r="B25" s="69">
        <v>111</v>
      </c>
      <c r="C25" s="47">
        <v>10010167402</v>
      </c>
      <c r="D25" s="46" t="s">
        <v>137</v>
      </c>
      <c r="E25" s="46" t="s">
        <v>92</v>
      </c>
      <c r="F25" s="54">
        <v>1998</v>
      </c>
      <c r="G25" s="45" t="s">
        <v>138</v>
      </c>
      <c r="H25" s="3">
        <f>IFERROR(J25+BI25+BK25+BM25,-1000)</f>
        <v>35</v>
      </c>
      <c r="I25" s="4">
        <v>14</v>
      </c>
      <c r="J25" s="4">
        <f>IF(ISNUMBER(I25),IF(I25&lt;21,40-(I25-1)*2,1),I25)</f>
        <v>14</v>
      </c>
      <c r="K25" s="5">
        <f>RANK(M25,$M$8:$M$32,1)</f>
        <v>21</v>
      </c>
      <c r="L25" s="5">
        <v>20</v>
      </c>
      <c r="M25" s="5">
        <f>N25+L25/10</f>
        <v>8</v>
      </c>
      <c r="N25" s="5">
        <f>RANK(O25,$O$8:$O$32,0)</f>
        <v>6</v>
      </c>
      <c r="O25" s="5">
        <f>SUM(P25:BH25)</f>
        <v>0</v>
      </c>
      <c r="P25" s="7" t="str">
        <f>IF(P$5=$B25,1,"")</f>
        <v/>
      </c>
      <c r="Q25" s="7" t="str">
        <f>IF(Q$5=$B25,1,"")</f>
        <v/>
      </c>
      <c r="R25" s="7" t="str">
        <f>IF(R$5=$B25,1,"")</f>
        <v/>
      </c>
      <c r="S25" s="7" t="str">
        <f>IF(S$5=$B25,1,"")</f>
        <v/>
      </c>
      <c r="T25" s="7" t="str">
        <f>IF(T$5=$B25,1,"")</f>
        <v/>
      </c>
      <c r="U25" s="7" t="str">
        <f>IF(U$5=$B25,1,"")</f>
        <v/>
      </c>
      <c r="V25" s="7" t="str">
        <f>IF(V$5=$B25,1,"")</f>
        <v/>
      </c>
      <c r="W25" s="7" t="str">
        <f>IF(W$5=$B25,1,"")</f>
        <v/>
      </c>
      <c r="X25" s="7" t="str">
        <f>IF(X$5=$B25,1,"")</f>
        <v/>
      </c>
      <c r="Y25" s="7" t="str">
        <f>IF(Y$5=$B25,1,"")</f>
        <v/>
      </c>
      <c r="Z25" s="7" t="str">
        <f>IF(Z$5=$B25,1,"")</f>
        <v/>
      </c>
      <c r="AA25" s="7" t="str">
        <f>IF(AA$5=$B25,1,"")</f>
        <v/>
      </c>
      <c r="AB25" s="7" t="str">
        <f>IF(AB$5=$B25,1,"")</f>
        <v/>
      </c>
      <c r="AC25" s="7" t="str">
        <f>IF(AC$5=$B25,1,"")</f>
        <v/>
      </c>
      <c r="AD25" s="7" t="str">
        <f>IF(AD$5=$B25,1,"")</f>
        <v/>
      </c>
      <c r="AE25" s="7" t="str">
        <f>IF(AE$5=$B25,1,"")</f>
        <v/>
      </c>
      <c r="AF25" s="7" t="str">
        <f>IF(AF$5=$B25,1,"")</f>
        <v/>
      </c>
      <c r="AG25" s="7" t="str">
        <f>IF(AG$5=$B25,1,"")</f>
        <v/>
      </c>
      <c r="AH25" s="7" t="str">
        <f>IF(AH$5=$B25,1,"")</f>
        <v/>
      </c>
      <c r="AI25" s="7" t="str">
        <f>IF(AI$5=$B25,1,"")</f>
        <v/>
      </c>
      <c r="AJ25" s="7" t="str">
        <f>IF(AJ$5=$B25,1,"")</f>
        <v/>
      </c>
      <c r="AK25" s="7" t="str">
        <f>IF(AK$5=$B25,1,"")</f>
        <v/>
      </c>
      <c r="AL25" s="7" t="str">
        <f>IF(AL$5=$B25,1,"")</f>
        <v/>
      </c>
      <c r="AM25" s="7" t="str">
        <f>IF(AM$5=$B25,1,"")</f>
        <v/>
      </c>
      <c r="AN25" s="7" t="str">
        <f>IF(AN$5=$B25,1,"")</f>
        <v/>
      </c>
      <c r="AO25" s="7" t="str">
        <f>IF(AO$5=$B25,1,"")</f>
        <v/>
      </c>
      <c r="AP25" s="7" t="str">
        <f>IF(AP$5=$B25,1,"")</f>
        <v/>
      </c>
      <c r="AQ25" s="7" t="str">
        <f>IF(AQ$5=$B25,1,"")</f>
        <v/>
      </c>
      <c r="AR25" s="7" t="str">
        <f>IF(AR$5=$B25,1,"")</f>
        <v/>
      </c>
      <c r="AS25" s="7" t="str">
        <f>IF(AS$5=$B25,1,"")</f>
        <v/>
      </c>
      <c r="AT25" s="7" t="str">
        <f>IF(AT$5=$B25,1,"")</f>
        <v/>
      </c>
      <c r="AU25" s="7" t="str">
        <f>IF(AU$5=$B25,1,"")</f>
        <v/>
      </c>
      <c r="AV25" s="7" t="str">
        <f>IF(AV$5=$B25,1,"")</f>
        <v/>
      </c>
      <c r="AW25" s="7" t="str">
        <f>IF(AW$5=$B25,1,"")</f>
        <v/>
      </c>
      <c r="AX25" s="7" t="str">
        <f>IF(AX$5=$B25,1,"")</f>
        <v/>
      </c>
      <c r="AY25" s="7" t="str">
        <f>IF(AY$5=$B25,1,"")</f>
        <v/>
      </c>
      <c r="AZ25" s="7" t="str">
        <f>IF(AZ$5=$B25,1,"")</f>
        <v/>
      </c>
      <c r="BA25" s="7" t="str">
        <f>IF(BA$5=$B25,1,"")</f>
        <v/>
      </c>
      <c r="BB25" s="7" t="str">
        <f>IF(BB$5=$B25,1,"")</f>
        <v/>
      </c>
      <c r="BC25" s="7" t="str">
        <f>IF(BC$5=$B25,1,"")</f>
        <v/>
      </c>
      <c r="BD25" s="7" t="str">
        <f>IF(BD$5=$B25,1,"")</f>
        <v/>
      </c>
      <c r="BE25" s="7" t="str">
        <f>IF(BE$5=$B25,1,"")</f>
        <v/>
      </c>
      <c r="BF25" s="7" t="str">
        <f>IF(BF$5=$B25,1,"")</f>
        <v/>
      </c>
      <c r="BG25" s="7" t="str">
        <f>IF(BG$5=$B25,1,"")</f>
        <v/>
      </c>
      <c r="BH25" s="7" t="str">
        <f>IF(BH$5=$B25,1,"")</f>
        <v/>
      </c>
      <c r="BI25" s="5">
        <f>IF(ISNUMBER(K25),IF(K25&lt;21,40-(K25-1)*2,1),K25)</f>
        <v>1</v>
      </c>
      <c r="BJ25" s="6">
        <v>11</v>
      </c>
      <c r="BK25" s="6">
        <f>IF(ISNUMBER(BJ25),IF(BJ25&gt;20,1,40-(BJ25-1)*2),BJ25)</f>
        <v>20</v>
      </c>
      <c r="BL25" s="23"/>
      <c r="BM25" s="24">
        <f>IFERROR(SUM(BN25:CG25)+BL25*20,BL25)</f>
        <v>0</v>
      </c>
      <c r="BN25" s="8" t="str">
        <f>IFERROR(VLOOKUP($B25,BN$2:$CH$5,MAX($BN$6:$CG$6)+2-BN$6,0)*BN$7,"")</f>
        <v/>
      </c>
      <c r="BO25" s="8" t="str">
        <f>IFERROR(VLOOKUP($B25,BO$2:$CH$5,MAX($BN$6:$CG$6)+2-BO$6,0)*BO$7,"")</f>
        <v/>
      </c>
      <c r="BP25" s="8" t="str">
        <f>IFERROR(VLOOKUP($B25,BP$2:$CH$5,MAX($BN$6:$CG$6)+2-BP$6,0)*BP$7,"")</f>
        <v/>
      </c>
      <c r="BQ25" s="8" t="str">
        <f>IFERROR(VLOOKUP($B25,BQ$2:$CH$5,MAX($BN$6:$CG$6)+2-BQ$6,0)*BQ$7,"")</f>
        <v/>
      </c>
      <c r="BR25" s="8" t="str">
        <f>IFERROR(VLOOKUP($B25,BR$2:$CH$5,MAX($BN$6:$CG$6)+2-BR$6,0)*BR$7,"")</f>
        <v/>
      </c>
      <c r="BS25" s="8" t="str">
        <f>IFERROR(VLOOKUP($B25,BS$2:$CH$5,MAX($BN$6:$CG$6)+2-BS$6,0)*BS$7,"")</f>
        <v/>
      </c>
      <c r="BT25" s="8" t="str">
        <f>IFERROR(VLOOKUP($B25,BT$2:$CH$5,MAX($BN$6:$CG$6)+2-BT$6,0)*BT$7,"")</f>
        <v/>
      </c>
      <c r="BU25" s="8" t="str">
        <f>IFERROR(VLOOKUP($B25,BU$2:$CH$5,MAX($BN$6:$CG$6)+2-BU$6,0)*BU$7,"")</f>
        <v/>
      </c>
      <c r="BV25" s="8" t="str">
        <f>IFERROR(VLOOKUP($B25,BV$2:$CH$5,MAX($BN$6:$CG$6)+2-BV$6,0)*BV$7,"")</f>
        <v/>
      </c>
      <c r="BW25" s="8" t="str">
        <f>IFERROR(VLOOKUP($B25,BW$2:$CH$5,MAX($BN$6:$CG$6)+2-BW$6,0)*BW$7,"")</f>
        <v/>
      </c>
      <c r="BX25" s="8" t="str">
        <f>IFERROR(VLOOKUP($B25,BX$2:$CH$5,MAX($BN$6:$CG$6)+2-BX$6,0)*BX$7,"")</f>
        <v/>
      </c>
      <c r="BY25" s="8" t="str">
        <f>IFERROR(VLOOKUP($B25,BY$2:$CH$5,MAX($BN$6:$CG$6)+2-BY$6,0)*BY$7,"")</f>
        <v/>
      </c>
      <c r="BZ25" s="8" t="str">
        <f>IFERROR(VLOOKUP($B25,BZ$2:$CH$5,MAX($BN$6:$CG$6)+2-BZ$6,0)*BZ$7,"")</f>
        <v/>
      </c>
      <c r="CA25" s="8" t="str">
        <f>IFERROR(VLOOKUP($B25,CA$2:$CH$5,MAX($BN$6:$CG$6)+2-CA$6,0)*CA$7,"")</f>
        <v/>
      </c>
      <c r="CB25" s="8" t="str">
        <f>IFERROR(VLOOKUP($B25,CB$2:$CH$5,MAX($BN$6:$CG$6)+2-CB$6,0)*CB$7,"")</f>
        <v/>
      </c>
      <c r="CC25" s="8" t="str">
        <f>IFERROR(VLOOKUP($B25,CC$2:$CH$5,MAX($BN$6:$CG$6)+2-CC$6,0)*CC$7,"")</f>
        <v/>
      </c>
      <c r="CD25" s="8" t="str">
        <f>IFERROR(VLOOKUP($B25,CD$2:$CH$5,MAX($BN$6:$CG$6)+2-CD$6,0)*CD$7,"")</f>
        <v/>
      </c>
      <c r="CE25" s="8" t="str">
        <f>IFERROR(VLOOKUP($B25,CE$2:$CH$5,MAX($BN$6:$CG$6)+2-CE$6,0)*CE$7,"")</f>
        <v/>
      </c>
      <c r="CF25" s="8" t="str">
        <f>IFERROR(VLOOKUP($B25,CF$2:$CH$5,MAX($BN$6:$CG$6)+2-CF$6,0)*CF$7,"")</f>
        <v/>
      </c>
      <c r="CG25" s="8" t="str">
        <f>IFERROR(VLOOKUP($B25,CG$2:$CH$5,MAX($BN$6:$CG$6)+2-CG$6,0)*CG$7,"")</f>
        <v/>
      </c>
      <c r="CI25" s="40">
        <v>18</v>
      </c>
      <c r="CJ25" s="41"/>
    </row>
    <row r="26" spans="1:88" x14ac:dyDescent="0.2">
      <c r="A26" s="38">
        <v>19</v>
      </c>
      <c r="B26" s="69">
        <v>41</v>
      </c>
      <c r="C26" s="45">
        <v>10004976989</v>
      </c>
      <c r="D26" s="46" t="s">
        <v>28</v>
      </c>
      <c r="E26" s="46" t="s">
        <v>48</v>
      </c>
      <c r="F26" s="2"/>
      <c r="G26" s="45" t="s">
        <v>55</v>
      </c>
      <c r="H26" s="3">
        <f>IFERROR(J26+BI26+BK26+BM26,-1000)</f>
        <v>23</v>
      </c>
      <c r="I26" s="4">
        <v>15</v>
      </c>
      <c r="J26" s="4">
        <f>IF(ISNUMBER(I26),IF(I26&lt;21,40-(I26-1)*2,1),I26)</f>
        <v>12</v>
      </c>
      <c r="K26" s="5">
        <f>RANK(M26,$M$8:$M$32,1)</f>
        <v>16</v>
      </c>
      <c r="L26" s="5">
        <v>14</v>
      </c>
      <c r="M26" s="5">
        <f>N26+L26/10</f>
        <v>7.4</v>
      </c>
      <c r="N26" s="5">
        <f>RANK(O26,$O$8:$O$32,0)</f>
        <v>6</v>
      </c>
      <c r="O26" s="5">
        <f>SUM(P26:BH26)</f>
        <v>0</v>
      </c>
      <c r="P26" s="7" t="str">
        <f>IF(P$5=$B26,1,"")</f>
        <v/>
      </c>
      <c r="Q26" s="7" t="str">
        <f>IF(Q$5=$B26,1,"")</f>
        <v/>
      </c>
      <c r="R26" s="7" t="str">
        <f>IF(R$5=$B26,1,"")</f>
        <v/>
      </c>
      <c r="S26" s="7" t="str">
        <f>IF(S$5=$B26,1,"")</f>
        <v/>
      </c>
      <c r="T26" s="7" t="str">
        <f>IF(T$5=$B26,1,"")</f>
        <v/>
      </c>
      <c r="U26" s="7" t="str">
        <f>IF(U$5=$B26,1,"")</f>
        <v/>
      </c>
      <c r="V26" s="7" t="str">
        <f>IF(V$5=$B26,1,"")</f>
        <v/>
      </c>
      <c r="W26" s="7" t="str">
        <f>IF(W$5=$B26,1,"")</f>
        <v/>
      </c>
      <c r="X26" s="7" t="str">
        <f>IF(X$5=$B26,1,"")</f>
        <v/>
      </c>
      <c r="Y26" s="7" t="str">
        <f>IF(Y$5=$B26,1,"")</f>
        <v/>
      </c>
      <c r="Z26" s="7" t="str">
        <f>IF(Z$5=$B26,1,"")</f>
        <v/>
      </c>
      <c r="AA26" s="7" t="str">
        <f>IF(AA$5=$B26,1,"")</f>
        <v/>
      </c>
      <c r="AB26" s="7" t="str">
        <f>IF(AB$5=$B26,1,"")</f>
        <v/>
      </c>
      <c r="AC26" s="7" t="str">
        <f>IF(AC$5=$B26,1,"")</f>
        <v/>
      </c>
      <c r="AD26" s="7" t="str">
        <f>IF(AD$5=$B26,1,"")</f>
        <v/>
      </c>
      <c r="AE26" s="7" t="str">
        <f>IF(AE$5=$B26,1,"")</f>
        <v/>
      </c>
      <c r="AF26" s="7" t="str">
        <f>IF(AF$5=$B26,1,"")</f>
        <v/>
      </c>
      <c r="AG26" s="7" t="str">
        <f>IF(AG$5=$B26,1,"")</f>
        <v/>
      </c>
      <c r="AH26" s="7" t="str">
        <f>IF(AH$5=$B26,1,"")</f>
        <v/>
      </c>
      <c r="AI26" s="7" t="str">
        <f>IF(AI$5=$B26,1,"")</f>
        <v/>
      </c>
      <c r="AJ26" s="7" t="str">
        <f>IF(AJ$5=$B26,1,"")</f>
        <v/>
      </c>
      <c r="AK26" s="7" t="str">
        <f>IF(AK$5=$B26,1,"")</f>
        <v/>
      </c>
      <c r="AL26" s="7" t="str">
        <f>IF(AL$5=$B26,1,"")</f>
        <v/>
      </c>
      <c r="AM26" s="7" t="str">
        <f>IF(AM$5=$B26,1,"")</f>
        <v/>
      </c>
      <c r="AN26" s="7" t="str">
        <f>IF(AN$5=$B26,1,"")</f>
        <v/>
      </c>
      <c r="AO26" s="7" t="str">
        <f>IF(AO$5=$B26,1,"")</f>
        <v/>
      </c>
      <c r="AP26" s="7" t="str">
        <f>IF(AP$5=$B26,1,"")</f>
        <v/>
      </c>
      <c r="AQ26" s="7" t="str">
        <f>IF(AQ$5=$B26,1,"")</f>
        <v/>
      </c>
      <c r="AR26" s="7" t="str">
        <f>IF(AR$5=$B26,1,"")</f>
        <v/>
      </c>
      <c r="AS26" s="7" t="str">
        <f>IF(AS$5=$B26,1,"")</f>
        <v/>
      </c>
      <c r="AT26" s="7" t="str">
        <f>IF(AT$5=$B26,1,"")</f>
        <v/>
      </c>
      <c r="AU26" s="7" t="str">
        <f>IF(AU$5=$B26,1,"")</f>
        <v/>
      </c>
      <c r="AV26" s="7" t="str">
        <f>IF(AV$5=$B26,1,"")</f>
        <v/>
      </c>
      <c r="AW26" s="7" t="str">
        <f>IF(AW$5=$B26,1,"")</f>
        <v/>
      </c>
      <c r="AX26" s="7" t="str">
        <f>IF(AX$5=$B26,1,"")</f>
        <v/>
      </c>
      <c r="AY26" s="7" t="str">
        <f>IF(AY$5=$B26,1,"")</f>
        <v/>
      </c>
      <c r="AZ26" s="7" t="str">
        <f>IF(AZ$5=$B26,1,"")</f>
        <v/>
      </c>
      <c r="BA26" s="7" t="str">
        <f>IF(BA$5=$B26,1,"")</f>
        <v/>
      </c>
      <c r="BB26" s="7" t="str">
        <f>IF(BB$5=$B26,1,"")</f>
        <v/>
      </c>
      <c r="BC26" s="7" t="str">
        <f>IF(BC$5=$B26,1,"")</f>
        <v/>
      </c>
      <c r="BD26" s="7" t="str">
        <f>IF(BD$5=$B26,1,"")</f>
        <v/>
      </c>
      <c r="BE26" s="7" t="str">
        <f>IF(BE$5=$B26,1,"")</f>
        <v/>
      </c>
      <c r="BF26" s="7" t="str">
        <f>IF(BF$5=$B26,1,"")</f>
        <v/>
      </c>
      <c r="BG26" s="7" t="str">
        <f>IF(BG$5=$B26,1,"")</f>
        <v/>
      </c>
      <c r="BH26" s="7" t="str">
        <f>IF(BH$5=$B26,1,"")</f>
        <v/>
      </c>
      <c r="BI26" s="5">
        <f>IF(ISNUMBER(K26),IF(K26&lt;21,40-(K26-1)*2,1),K26)</f>
        <v>10</v>
      </c>
      <c r="BJ26" s="6">
        <v>25</v>
      </c>
      <c r="BK26" s="6">
        <f>IF(ISNUMBER(BJ26),IF(BJ26&gt;20,1,40-(BJ26-1)*2),BJ26)</f>
        <v>1</v>
      </c>
      <c r="BL26" s="23"/>
      <c r="BM26" s="24">
        <f>IFERROR(SUM(BN26:CG26)+BL26*20,BL26)</f>
        <v>0</v>
      </c>
      <c r="BN26" s="8" t="str">
        <f>IFERROR(VLOOKUP($B26,BN$2:$CH$5,MAX($BN$6:$CG$6)+2-BN$6,0)*BN$7,"")</f>
        <v/>
      </c>
      <c r="BO26" s="8" t="str">
        <f>IFERROR(VLOOKUP($B26,BO$2:$CH$5,MAX($BN$6:$CG$6)+2-BO$6,0)*BO$7,"")</f>
        <v/>
      </c>
      <c r="BP26" s="8" t="str">
        <f>IFERROR(VLOOKUP($B26,BP$2:$CH$5,MAX($BN$6:$CG$6)+2-BP$6,0)*BP$7,"")</f>
        <v/>
      </c>
      <c r="BQ26" s="8" t="str">
        <f>IFERROR(VLOOKUP($B26,BQ$2:$CH$5,MAX($BN$6:$CG$6)+2-BQ$6,0)*BQ$7,"")</f>
        <v/>
      </c>
      <c r="BR26" s="8" t="str">
        <f>IFERROR(VLOOKUP($B26,BR$2:$CH$5,MAX($BN$6:$CG$6)+2-BR$6,0)*BR$7,"")</f>
        <v/>
      </c>
      <c r="BS26" s="8" t="str">
        <f>IFERROR(VLOOKUP($B26,BS$2:$CH$5,MAX($BN$6:$CG$6)+2-BS$6,0)*BS$7,"")</f>
        <v/>
      </c>
      <c r="BT26" s="8" t="str">
        <f>IFERROR(VLOOKUP($B26,BT$2:$CH$5,MAX($BN$6:$CG$6)+2-BT$6,0)*BT$7,"")</f>
        <v/>
      </c>
      <c r="BU26" s="8" t="str">
        <f>IFERROR(VLOOKUP($B26,BU$2:$CH$5,MAX($BN$6:$CG$6)+2-BU$6,0)*BU$7,"")</f>
        <v/>
      </c>
      <c r="BV26" s="8" t="str">
        <f>IFERROR(VLOOKUP($B26,BV$2:$CH$5,MAX($BN$6:$CG$6)+2-BV$6,0)*BV$7,"")</f>
        <v/>
      </c>
      <c r="BW26" s="8" t="str">
        <f>IFERROR(VLOOKUP($B26,BW$2:$CH$5,MAX($BN$6:$CG$6)+2-BW$6,0)*BW$7,"")</f>
        <v/>
      </c>
      <c r="BX26" s="8" t="str">
        <f>IFERROR(VLOOKUP($B26,BX$2:$CH$5,MAX($BN$6:$CG$6)+2-BX$6,0)*BX$7,"")</f>
        <v/>
      </c>
      <c r="BY26" s="8" t="str">
        <f>IFERROR(VLOOKUP($B26,BY$2:$CH$5,MAX($BN$6:$CG$6)+2-BY$6,0)*BY$7,"")</f>
        <v/>
      </c>
      <c r="BZ26" s="8" t="str">
        <f>IFERROR(VLOOKUP($B26,BZ$2:$CH$5,MAX($BN$6:$CG$6)+2-BZ$6,0)*BZ$7,"")</f>
        <v/>
      </c>
      <c r="CA26" s="8" t="str">
        <f>IFERROR(VLOOKUP($B26,CA$2:$CH$5,MAX($BN$6:$CG$6)+2-CA$6,0)*CA$7,"")</f>
        <v/>
      </c>
      <c r="CB26" s="8" t="str">
        <f>IFERROR(VLOOKUP($B26,CB$2:$CH$5,MAX($BN$6:$CG$6)+2-CB$6,0)*CB$7,"")</f>
        <v/>
      </c>
      <c r="CC26" s="8" t="str">
        <f>IFERROR(VLOOKUP($B26,CC$2:$CH$5,MAX($BN$6:$CG$6)+2-CC$6,0)*CC$7,"")</f>
        <v/>
      </c>
      <c r="CD26" s="8" t="str">
        <f>IFERROR(VLOOKUP($B26,CD$2:$CH$5,MAX($BN$6:$CG$6)+2-CD$6,0)*CD$7,"")</f>
        <v/>
      </c>
      <c r="CE26" s="8" t="str">
        <f>IFERROR(VLOOKUP($B26,CE$2:$CH$5,MAX($BN$6:$CG$6)+2-CE$6,0)*CE$7,"")</f>
        <v/>
      </c>
      <c r="CF26" s="8" t="str">
        <f>IFERROR(VLOOKUP($B26,CF$2:$CH$5,MAX($BN$6:$CG$6)+2-CF$6,0)*CF$7,"")</f>
        <v/>
      </c>
      <c r="CG26" s="8" t="str">
        <f>IFERROR(VLOOKUP($B26,CG$2:$CH$5,MAX($BN$6:$CG$6)+2-CG$6,0)*CG$7,"")</f>
        <v/>
      </c>
      <c r="CI26" s="40">
        <v>19</v>
      </c>
      <c r="CJ26" s="41"/>
    </row>
    <row r="27" spans="1:88" x14ac:dyDescent="0.2">
      <c r="A27" s="38">
        <v>20</v>
      </c>
      <c r="B27" s="69">
        <v>32</v>
      </c>
      <c r="C27" s="45">
        <v>10046103777</v>
      </c>
      <c r="D27" s="46" t="s">
        <v>27</v>
      </c>
      <c r="E27" s="46" t="s">
        <v>47</v>
      </c>
      <c r="F27" s="2"/>
      <c r="G27" s="45" t="s">
        <v>55</v>
      </c>
      <c r="H27" s="3">
        <f>IFERROR(J27+BI27+BK27+BM27,-1000)</f>
        <v>22</v>
      </c>
      <c r="I27" s="4">
        <v>20</v>
      </c>
      <c r="J27" s="4">
        <f>IF(ISNUMBER(I27),IF(I27&lt;21,40-(I27-1)*2,1),I27)</f>
        <v>2</v>
      </c>
      <c r="K27" s="5">
        <f>RANK(M27,$M$8:$M$32,1)</f>
        <v>17</v>
      </c>
      <c r="L27" s="5">
        <v>15</v>
      </c>
      <c r="M27" s="5">
        <f>N27+L27/10</f>
        <v>7.5</v>
      </c>
      <c r="N27" s="5">
        <f>RANK(O27,$O$8:$O$32,0)</f>
        <v>6</v>
      </c>
      <c r="O27" s="5">
        <f>SUM(P27:BH27)</f>
        <v>0</v>
      </c>
      <c r="P27" s="7" t="str">
        <f>IF(P$5=$B27,1,"")</f>
        <v/>
      </c>
      <c r="Q27" s="7" t="str">
        <f>IF(Q$5=$B27,1,"")</f>
        <v/>
      </c>
      <c r="R27" s="7" t="str">
        <f>IF(R$5=$B27,1,"")</f>
        <v/>
      </c>
      <c r="S27" s="7" t="str">
        <f>IF(S$5=$B27,1,"")</f>
        <v/>
      </c>
      <c r="T27" s="7" t="str">
        <f>IF(T$5=$B27,1,"")</f>
        <v/>
      </c>
      <c r="U27" s="7" t="str">
        <f>IF(U$5=$B27,1,"")</f>
        <v/>
      </c>
      <c r="V27" s="7" t="str">
        <f>IF(V$5=$B27,1,"")</f>
        <v/>
      </c>
      <c r="W27" s="7" t="str">
        <f>IF(W$5=$B27,1,"")</f>
        <v/>
      </c>
      <c r="X27" s="7" t="str">
        <f>IF(X$5=$B27,1,"")</f>
        <v/>
      </c>
      <c r="Y27" s="7" t="str">
        <f>IF(Y$5=$B27,1,"")</f>
        <v/>
      </c>
      <c r="Z27" s="7" t="str">
        <f>IF(Z$5=$B27,1,"")</f>
        <v/>
      </c>
      <c r="AA27" s="7" t="str">
        <f>IF(AA$5=$B27,1,"")</f>
        <v/>
      </c>
      <c r="AB27" s="7" t="str">
        <f>IF(AB$5=$B27,1,"")</f>
        <v/>
      </c>
      <c r="AC27" s="7" t="str">
        <f>IF(AC$5=$B27,1,"")</f>
        <v/>
      </c>
      <c r="AD27" s="7" t="str">
        <f>IF(AD$5=$B27,1,"")</f>
        <v/>
      </c>
      <c r="AE27" s="7" t="str">
        <f>IF(AE$5=$B27,1,"")</f>
        <v/>
      </c>
      <c r="AF27" s="7" t="str">
        <f>IF(AF$5=$B27,1,"")</f>
        <v/>
      </c>
      <c r="AG27" s="7" t="str">
        <f>IF(AG$5=$B27,1,"")</f>
        <v/>
      </c>
      <c r="AH27" s="7" t="str">
        <f>IF(AH$5=$B27,1,"")</f>
        <v/>
      </c>
      <c r="AI27" s="7" t="str">
        <f>IF(AI$5=$B27,1,"")</f>
        <v/>
      </c>
      <c r="AJ27" s="7" t="str">
        <f>IF(AJ$5=$B27,1,"")</f>
        <v/>
      </c>
      <c r="AK27" s="7" t="str">
        <f>IF(AK$5=$B27,1,"")</f>
        <v/>
      </c>
      <c r="AL27" s="7" t="str">
        <f>IF(AL$5=$B27,1,"")</f>
        <v/>
      </c>
      <c r="AM27" s="7" t="str">
        <f>IF(AM$5=$B27,1,"")</f>
        <v/>
      </c>
      <c r="AN27" s="7" t="str">
        <f>IF(AN$5=$B27,1,"")</f>
        <v/>
      </c>
      <c r="AO27" s="7" t="str">
        <f>IF(AO$5=$B27,1,"")</f>
        <v/>
      </c>
      <c r="AP27" s="7" t="str">
        <f>IF(AP$5=$B27,1,"")</f>
        <v/>
      </c>
      <c r="AQ27" s="7" t="str">
        <f>IF(AQ$5=$B27,1,"")</f>
        <v/>
      </c>
      <c r="AR27" s="7" t="str">
        <f>IF(AR$5=$B27,1,"")</f>
        <v/>
      </c>
      <c r="AS27" s="7" t="str">
        <f>IF(AS$5=$B27,1,"")</f>
        <v/>
      </c>
      <c r="AT27" s="7" t="str">
        <f>IF(AT$5=$B27,1,"")</f>
        <v/>
      </c>
      <c r="AU27" s="7" t="str">
        <f>IF(AU$5=$B27,1,"")</f>
        <v/>
      </c>
      <c r="AV27" s="7" t="str">
        <f>IF(AV$5=$B27,1,"")</f>
        <v/>
      </c>
      <c r="AW27" s="7" t="str">
        <f>IF(AW$5=$B27,1,"")</f>
        <v/>
      </c>
      <c r="AX27" s="7" t="str">
        <f>IF(AX$5=$B27,1,"")</f>
        <v/>
      </c>
      <c r="AY27" s="7" t="str">
        <f>IF(AY$5=$B27,1,"")</f>
        <v/>
      </c>
      <c r="AZ27" s="7" t="str">
        <f>IF(AZ$5=$B27,1,"")</f>
        <v/>
      </c>
      <c r="BA27" s="7" t="str">
        <f>IF(BA$5=$B27,1,"")</f>
        <v/>
      </c>
      <c r="BB27" s="7" t="str">
        <f>IF(BB$5=$B27,1,"")</f>
        <v/>
      </c>
      <c r="BC27" s="7" t="str">
        <f>IF(BC$5=$B27,1,"")</f>
        <v/>
      </c>
      <c r="BD27" s="7" t="str">
        <f>IF(BD$5=$B27,1,"")</f>
        <v/>
      </c>
      <c r="BE27" s="7" t="str">
        <f>IF(BE$5=$B27,1,"")</f>
        <v/>
      </c>
      <c r="BF27" s="7" t="str">
        <f>IF(BF$5=$B27,1,"")</f>
        <v/>
      </c>
      <c r="BG27" s="7" t="str">
        <f>IF(BG$5=$B27,1,"")</f>
        <v/>
      </c>
      <c r="BH27" s="7" t="str">
        <f>IF(BH$5=$B27,1,"")</f>
        <v/>
      </c>
      <c r="BI27" s="5">
        <f>IF(ISNUMBER(K27),IF(K27&lt;21,40-(K27-1)*2,1),K27)</f>
        <v>8</v>
      </c>
      <c r="BJ27" s="6">
        <v>15</v>
      </c>
      <c r="BK27" s="6">
        <f>IF(ISNUMBER(BJ27),IF(BJ27&gt;20,1,40-(BJ27-1)*2),BJ27)</f>
        <v>12</v>
      </c>
      <c r="BL27" s="23"/>
      <c r="BM27" s="24">
        <f>IFERROR(SUM(BN27:CG27)+BL27*20,BL27)</f>
        <v>0</v>
      </c>
      <c r="BN27" s="8" t="str">
        <f>IFERROR(VLOOKUP($B27,BN$2:$CH$5,MAX($BN$6:$CG$6)+2-BN$6,0)*BN$7,"")</f>
        <v/>
      </c>
      <c r="BO27" s="8" t="str">
        <f>IFERROR(VLOOKUP($B27,BO$2:$CH$5,MAX($BN$6:$CG$6)+2-BO$6,0)*BO$7,"")</f>
        <v/>
      </c>
      <c r="BP27" s="8" t="str">
        <f>IFERROR(VLOOKUP($B27,BP$2:$CH$5,MAX($BN$6:$CG$6)+2-BP$6,0)*BP$7,"")</f>
        <v/>
      </c>
      <c r="BQ27" s="8" t="str">
        <f>IFERROR(VLOOKUP($B27,BQ$2:$CH$5,MAX($BN$6:$CG$6)+2-BQ$6,0)*BQ$7,"")</f>
        <v/>
      </c>
      <c r="BR27" s="8" t="str">
        <f>IFERROR(VLOOKUP($B27,BR$2:$CH$5,MAX($BN$6:$CG$6)+2-BR$6,0)*BR$7,"")</f>
        <v/>
      </c>
      <c r="BS27" s="8" t="str">
        <f>IFERROR(VLOOKUP($B27,BS$2:$CH$5,MAX($BN$6:$CG$6)+2-BS$6,0)*BS$7,"")</f>
        <v/>
      </c>
      <c r="BT27" s="8" t="str">
        <f>IFERROR(VLOOKUP($B27,BT$2:$CH$5,MAX($BN$6:$CG$6)+2-BT$6,0)*BT$7,"")</f>
        <v/>
      </c>
      <c r="BU27" s="8" t="str">
        <f>IFERROR(VLOOKUP($B27,BU$2:$CH$5,MAX($BN$6:$CG$6)+2-BU$6,0)*BU$7,"")</f>
        <v/>
      </c>
      <c r="BV27" s="8" t="str">
        <f>IFERROR(VLOOKUP($B27,BV$2:$CH$5,MAX($BN$6:$CG$6)+2-BV$6,0)*BV$7,"")</f>
        <v/>
      </c>
      <c r="BW27" s="8" t="str">
        <f>IFERROR(VLOOKUP($B27,BW$2:$CH$5,MAX($BN$6:$CG$6)+2-BW$6,0)*BW$7,"")</f>
        <v/>
      </c>
      <c r="BX27" s="8" t="str">
        <f>IFERROR(VLOOKUP($B27,BX$2:$CH$5,MAX($BN$6:$CG$6)+2-BX$6,0)*BX$7,"")</f>
        <v/>
      </c>
      <c r="BY27" s="8" t="str">
        <f>IFERROR(VLOOKUP($B27,BY$2:$CH$5,MAX($BN$6:$CG$6)+2-BY$6,0)*BY$7,"")</f>
        <v/>
      </c>
      <c r="BZ27" s="8" t="str">
        <f>IFERROR(VLOOKUP($B27,BZ$2:$CH$5,MAX($BN$6:$CG$6)+2-BZ$6,0)*BZ$7,"")</f>
        <v/>
      </c>
      <c r="CA27" s="8" t="str">
        <f>IFERROR(VLOOKUP($B27,CA$2:$CH$5,MAX($BN$6:$CG$6)+2-CA$6,0)*CA$7,"")</f>
        <v/>
      </c>
      <c r="CB27" s="8" t="str">
        <f>IFERROR(VLOOKUP($B27,CB$2:$CH$5,MAX($BN$6:$CG$6)+2-CB$6,0)*CB$7,"")</f>
        <v/>
      </c>
      <c r="CC27" s="8" t="str">
        <f>IFERROR(VLOOKUP($B27,CC$2:$CH$5,MAX($BN$6:$CG$6)+2-CC$6,0)*CC$7,"")</f>
        <v/>
      </c>
      <c r="CD27" s="8" t="str">
        <f>IFERROR(VLOOKUP($B27,CD$2:$CH$5,MAX($BN$6:$CG$6)+2-CD$6,0)*CD$7,"")</f>
        <v/>
      </c>
      <c r="CE27" s="8" t="str">
        <f>IFERROR(VLOOKUP($B27,CE$2:$CH$5,MAX($BN$6:$CG$6)+2-CE$6,0)*CE$7,"")</f>
        <v/>
      </c>
      <c r="CF27" s="8" t="str">
        <f>IFERROR(VLOOKUP($B27,CF$2:$CH$5,MAX($BN$6:$CG$6)+2-CF$6,0)*CF$7,"")</f>
        <v/>
      </c>
      <c r="CG27" s="8" t="str">
        <f>IFERROR(VLOOKUP($B27,CG$2:$CH$5,MAX($BN$6:$CG$6)+2-CG$6,0)*CG$7,"")</f>
        <v/>
      </c>
      <c r="CI27" s="40">
        <v>20</v>
      </c>
      <c r="CJ27" s="41"/>
    </row>
    <row r="28" spans="1:88" x14ac:dyDescent="0.2">
      <c r="A28" s="38">
        <v>21</v>
      </c>
      <c r="B28" s="69">
        <v>7</v>
      </c>
      <c r="C28" s="45">
        <v>10046409430</v>
      </c>
      <c r="D28" s="46" t="s">
        <v>24</v>
      </c>
      <c r="E28" s="46" t="s">
        <v>46</v>
      </c>
      <c r="F28" s="2"/>
      <c r="G28" s="45" t="s">
        <v>55</v>
      </c>
      <c r="H28" s="3">
        <f>IFERROR(J28+BI28+BK28+BM28,-1000)</f>
        <v>8</v>
      </c>
      <c r="I28" s="4">
        <v>21</v>
      </c>
      <c r="J28" s="4">
        <f>IF(ISNUMBER(I28),IF(I28&lt;21,40-(I28-1)*2,1),I28)</f>
        <v>1</v>
      </c>
      <c r="K28" s="5">
        <f>RANK(M28,$M$8:$M$32,1)</f>
        <v>18</v>
      </c>
      <c r="L28" s="5">
        <v>16</v>
      </c>
      <c r="M28" s="5">
        <f>N28+L28/10</f>
        <v>7.6</v>
      </c>
      <c r="N28" s="5">
        <f>RANK(O28,$O$8:$O$32,0)</f>
        <v>6</v>
      </c>
      <c r="O28" s="5">
        <f>SUM(P28:BH28)</f>
        <v>0</v>
      </c>
      <c r="P28" s="7" t="str">
        <f>IF(P$5=$B28,1,"")</f>
        <v/>
      </c>
      <c r="Q28" s="7" t="str">
        <f>IF(Q$5=$B28,1,"")</f>
        <v/>
      </c>
      <c r="R28" s="7" t="str">
        <f>IF(R$5=$B28,1,"")</f>
        <v/>
      </c>
      <c r="S28" s="7" t="str">
        <f>IF(S$5=$B28,1,"")</f>
        <v/>
      </c>
      <c r="T28" s="7" t="str">
        <f>IF(T$5=$B28,1,"")</f>
        <v/>
      </c>
      <c r="U28" s="7" t="str">
        <f>IF(U$5=$B28,1,"")</f>
        <v/>
      </c>
      <c r="V28" s="7" t="str">
        <f>IF(V$5=$B28,1,"")</f>
        <v/>
      </c>
      <c r="W28" s="7" t="str">
        <f>IF(W$5=$B28,1,"")</f>
        <v/>
      </c>
      <c r="X28" s="7" t="str">
        <f>IF(X$5=$B28,1,"")</f>
        <v/>
      </c>
      <c r="Y28" s="7" t="str">
        <f>IF(Y$5=$B28,1,"")</f>
        <v/>
      </c>
      <c r="Z28" s="7" t="str">
        <f>IF(Z$5=$B28,1,"")</f>
        <v/>
      </c>
      <c r="AA28" s="7" t="str">
        <f>IF(AA$5=$B28,1,"")</f>
        <v/>
      </c>
      <c r="AB28" s="7" t="str">
        <f>IF(AB$5=$B28,1,"")</f>
        <v/>
      </c>
      <c r="AC28" s="7" t="str">
        <f>IF(AC$5=$B28,1,"")</f>
        <v/>
      </c>
      <c r="AD28" s="7" t="str">
        <f>IF(AD$5=$B28,1,"")</f>
        <v/>
      </c>
      <c r="AE28" s="7" t="str">
        <f>IF(AE$5=$B28,1,"")</f>
        <v/>
      </c>
      <c r="AF28" s="7" t="str">
        <f>IF(AF$5=$B28,1,"")</f>
        <v/>
      </c>
      <c r="AG28" s="7" t="str">
        <f>IF(AG$5=$B28,1,"")</f>
        <v/>
      </c>
      <c r="AH28" s="7" t="str">
        <f>IF(AH$5=$B28,1,"")</f>
        <v/>
      </c>
      <c r="AI28" s="7" t="str">
        <f>IF(AI$5=$B28,1,"")</f>
        <v/>
      </c>
      <c r="AJ28" s="7" t="str">
        <f>IF(AJ$5=$B28,1,"")</f>
        <v/>
      </c>
      <c r="AK28" s="7" t="str">
        <f>IF(AK$5=$B28,1,"")</f>
        <v/>
      </c>
      <c r="AL28" s="7" t="str">
        <f>IF(AL$5=$B28,1,"")</f>
        <v/>
      </c>
      <c r="AM28" s="7" t="str">
        <f>IF(AM$5=$B28,1,"")</f>
        <v/>
      </c>
      <c r="AN28" s="7" t="str">
        <f>IF(AN$5=$B28,1,"")</f>
        <v/>
      </c>
      <c r="AO28" s="7" t="str">
        <f>IF(AO$5=$B28,1,"")</f>
        <v/>
      </c>
      <c r="AP28" s="7" t="str">
        <f>IF(AP$5=$B28,1,"")</f>
        <v/>
      </c>
      <c r="AQ28" s="7" t="str">
        <f>IF(AQ$5=$B28,1,"")</f>
        <v/>
      </c>
      <c r="AR28" s="7" t="str">
        <f>IF(AR$5=$B28,1,"")</f>
        <v/>
      </c>
      <c r="AS28" s="7" t="str">
        <f>IF(AS$5=$B28,1,"")</f>
        <v/>
      </c>
      <c r="AT28" s="7" t="str">
        <f>IF(AT$5=$B28,1,"")</f>
        <v/>
      </c>
      <c r="AU28" s="7" t="str">
        <f>IF(AU$5=$B28,1,"")</f>
        <v/>
      </c>
      <c r="AV28" s="7" t="str">
        <f>IF(AV$5=$B28,1,"")</f>
        <v/>
      </c>
      <c r="AW28" s="7" t="str">
        <f>IF(AW$5=$B28,1,"")</f>
        <v/>
      </c>
      <c r="AX28" s="7" t="str">
        <f>IF(AX$5=$B28,1,"")</f>
        <v/>
      </c>
      <c r="AY28" s="7" t="str">
        <f>IF(AY$5=$B28,1,"")</f>
        <v/>
      </c>
      <c r="AZ28" s="7" t="str">
        <f>IF(AZ$5=$B28,1,"")</f>
        <v/>
      </c>
      <c r="BA28" s="7" t="str">
        <f>IF(BA$5=$B28,1,"")</f>
        <v/>
      </c>
      <c r="BB28" s="7" t="str">
        <f>IF(BB$5=$B28,1,"")</f>
        <v/>
      </c>
      <c r="BC28" s="7" t="str">
        <f>IF(BC$5=$B28,1,"")</f>
        <v/>
      </c>
      <c r="BD28" s="7" t="str">
        <f>IF(BD$5=$B28,1,"")</f>
        <v/>
      </c>
      <c r="BE28" s="7" t="str">
        <f>IF(BE$5=$B28,1,"")</f>
        <v/>
      </c>
      <c r="BF28" s="7" t="str">
        <f>IF(BF$5=$B28,1,"")</f>
        <v/>
      </c>
      <c r="BG28" s="7" t="str">
        <f>IF(BG$5=$B28,1,"")</f>
        <v/>
      </c>
      <c r="BH28" s="7" t="str">
        <f>IF(BH$5=$B28,1,"")</f>
        <v/>
      </c>
      <c r="BI28" s="5">
        <f>IF(ISNUMBER(K28),IF(K28&lt;21,40-(K28-1)*2,1),K28)</f>
        <v>6</v>
      </c>
      <c r="BJ28" s="6">
        <v>21</v>
      </c>
      <c r="BK28" s="6">
        <f>IF(ISNUMBER(BJ28),IF(BJ28&gt;20,1,40-(BJ28-1)*2),BJ28)</f>
        <v>1</v>
      </c>
      <c r="BL28" s="23"/>
      <c r="BM28" s="24">
        <f>IFERROR(SUM(BN28:CG28)+BL28*20,BL28)</f>
        <v>0</v>
      </c>
      <c r="BN28" s="8" t="str">
        <f>IFERROR(VLOOKUP($B28,BN$2:$CH$5,MAX($BN$6:$CG$6)+2-BN$6,0)*BN$7,"")</f>
        <v/>
      </c>
      <c r="BO28" s="8" t="str">
        <f>IFERROR(VLOOKUP($B28,BO$2:$CH$5,MAX($BN$6:$CG$6)+2-BO$6,0)*BO$7,"")</f>
        <v/>
      </c>
      <c r="BP28" s="8" t="str">
        <f>IFERROR(VLOOKUP($B28,BP$2:$CH$5,MAX($BN$6:$CG$6)+2-BP$6,0)*BP$7,"")</f>
        <v/>
      </c>
      <c r="BQ28" s="8" t="str">
        <f>IFERROR(VLOOKUP($B28,BQ$2:$CH$5,MAX($BN$6:$CG$6)+2-BQ$6,0)*BQ$7,"")</f>
        <v/>
      </c>
      <c r="BR28" s="8" t="str">
        <f>IFERROR(VLOOKUP($B28,BR$2:$CH$5,MAX($BN$6:$CG$6)+2-BR$6,0)*BR$7,"")</f>
        <v/>
      </c>
      <c r="BS28" s="8" t="str">
        <f>IFERROR(VLOOKUP($B28,BS$2:$CH$5,MAX($BN$6:$CG$6)+2-BS$6,0)*BS$7,"")</f>
        <v/>
      </c>
      <c r="BT28" s="8" t="str">
        <f>IFERROR(VLOOKUP($B28,BT$2:$CH$5,MAX($BN$6:$CG$6)+2-BT$6,0)*BT$7,"")</f>
        <v/>
      </c>
      <c r="BU28" s="8" t="str">
        <f>IFERROR(VLOOKUP($B28,BU$2:$CH$5,MAX($BN$6:$CG$6)+2-BU$6,0)*BU$7,"")</f>
        <v/>
      </c>
      <c r="BV28" s="8" t="str">
        <f>IFERROR(VLOOKUP($B28,BV$2:$CH$5,MAX($BN$6:$CG$6)+2-BV$6,0)*BV$7,"")</f>
        <v/>
      </c>
      <c r="BW28" s="8" t="str">
        <f>IFERROR(VLOOKUP($B28,BW$2:$CH$5,MAX($BN$6:$CG$6)+2-BW$6,0)*BW$7,"")</f>
        <v/>
      </c>
      <c r="BX28" s="8" t="str">
        <f>IFERROR(VLOOKUP($B28,BX$2:$CH$5,MAX($BN$6:$CG$6)+2-BX$6,0)*BX$7,"")</f>
        <v/>
      </c>
      <c r="BY28" s="8" t="str">
        <f>IFERROR(VLOOKUP($B28,BY$2:$CH$5,MAX($BN$6:$CG$6)+2-BY$6,0)*BY$7,"")</f>
        <v/>
      </c>
      <c r="BZ28" s="8" t="str">
        <f>IFERROR(VLOOKUP($B28,BZ$2:$CH$5,MAX($BN$6:$CG$6)+2-BZ$6,0)*BZ$7,"")</f>
        <v/>
      </c>
      <c r="CA28" s="8" t="str">
        <f>IFERROR(VLOOKUP($B28,CA$2:$CH$5,MAX($BN$6:$CG$6)+2-CA$6,0)*CA$7,"")</f>
        <v/>
      </c>
      <c r="CB28" s="8" t="str">
        <f>IFERROR(VLOOKUP($B28,CB$2:$CH$5,MAX($BN$6:$CG$6)+2-CB$6,0)*CB$7,"")</f>
        <v/>
      </c>
      <c r="CC28" s="8" t="str">
        <f>IFERROR(VLOOKUP($B28,CC$2:$CH$5,MAX($BN$6:$CG$6)+2-CC$6,0)*CC$7,"")</f>
        <v/>
      </c>
      <c r="CD28" s="8" t="str">
        <f>IFERROR(VLOOKUP($B28,CD$2:$CH$5,MAX($BN$6:$CG$6)+2-CD$6,0)*CD$7,"")</f>
        <v/>
      </c>
      <c r="CE28" s="8" t="str">
        <f>IFERROR(VLOOKUP($B28,CE$2:$CH$5,MAX($BN$6:$CG$6)+2-CE$6,0)*CE$7,"")</f>
        <v/>
      </c>
      <c r="CF28" s="8" t="str">
        <f>IFERROR(VLOOKUP($B28,CF$2:$CH$5,MAX($BN$6:$CG$6)+2-CF$6,0)*CF$7,"")</f>
        <v/>
      </c>
      <c r="CG28" s="8" t="str">
        <f>IFERROR(VLOOKUP($B28,CG$2:$CH$5,MAX($BN$6:$CG$6)+2-CG$6,0)*CG$7,"")</f>
        <v/>
      </c>
      <c r="CI28" s="40">
        <v>21</v>
      </c>
      <c r="CJ28" s="41"/>
    </row>
    <row r="29" spans="1:88" x14ac:dyDescent="0.2">
      <c r="A29" s="38">
        <v>22</v>
      </c>
      <c r="B29" s="69">
        <v>112</v>
      </c>
      <c r="C29" s="47">
        <v>10010167503</v>
      </c>
      <c r="D29" s="46" t="s">
        <v>139</v>
      </c>
      <c r="E29" s="46" t="s">
        <v>92</v>
      </c>
      <c r="F29" s="54">
        <v>1998</v>
      </c>
      <c r="G29" s="45" t="s">
        <v>138</v>
      </c>
      <c r="H29" s="3">
        <f>IFERROR(J29+BI29+BK29+BM29,-1000)</f>
        <v>6</v>
      </c>
      <c r="I29" s="4">
        <v>23</v>
      </c>
      <c r="J29" s="4">
        <f>IF(ISNUMBER(I29),IF(I29&lt;21,40-(I29-1)*2,1),I29)</f>
        <v>1</v>
      </c>
      <c r="K29" s="5">
        <f>RANK(M29,$M$8:$M$32,1)</f>
        <v>19</v>
      </c>
      <c r="L29" s="5">
        <v>17</v>
      </c>
      <c r="M29" s="5">
        <f>N29+L29/10</f>
        <v>7.7</v>
      </c>
      <c r="N29" s="5">
        <f>RANK(O29,$O$8:$O$32,0)</f>
        <v>6</v>
      </c>
      <c r="O29" s="5">
        <f>SUM(P29:BH29)</f>
        <v>0</v>
      </c>
      <c r="P29" s="7" t="str">
        <f>IF(P$5=$B29,1,"")</f>
        <v/>
      </c>
      <c r="Q29" s="7" t="str">
        <f>IF(Q$5=$B29,1,"")</f>
        <v/>
      </c>
      <c r="R29" s="7" t="str">
        <f>IF(R$5=$B29,1,"")</f>
        <v/>
      </c>
      <c r="S29" s="7" t="str">
        <f>IF(S$5=$B29,1,"")</f>
        <v/>
      </c>
      <c r="T29" s="7" t="str">
        <f>IF(T$5=$B29,1,"")</f>
        <v/>
      </c>
      <c r="U29" s="7" t="str">
        <f>IF(U$5=$B29,1,"")</f>
        <v/>
      </c>
      <c r="V29" s="7" t="str">
        <f>IF(V$5=$B29,1,"")</f>
        <v/>
      </c>
      <c r="W29" s="7" t="str">
        <f>IF(W$5=$B29,1,"")</f>
        <v/>
      </c>
      <c r="X29" s="7" t="str">
        <f>IF(X$5=$B29,1,"")</f>
        <v/>
      </c>
      <c r="Y29" s="7" t="str">
        <f>IF(Y$5=$B29,1,"")</f>
        <v/>
      </c>
      <c r="Z29" s="7" t="str">
        <f>IF(Z$5=$B29,1,"")</f>
        <v/>
      </c>
      <c r="AA29" s="7" t="str">
        <f>IF(AA$5=$B29,1,"")</f>
        <v/>
      </c>
      <c r="AB29" s="7" t="str">
        <f>IF(AB$5=$B29,1,"")</f>
        <v/>
      </c>
      <c r="AC29" s="7" t="str">
        <f>IF(AC$5=$B29,1,"")</f>
        <v/>
      </c>
      <c r="AD29" s="7" t="str">
        <f>IF(AD$5=$B29,1,"")</f>
        <v/>
      </c>
      <c r="AE29" s="7" t="str">
        <f>IF(AE$5=$B29,1,"")</f>
        <v/>
      </c>
      <c r="AF29" s="7" t="str">
        <f>IF(AF$5=$B29,1,"")</f>
        <v/>
      </c>
      <c r="AG29" s="7" t="str">
        <f>IF(AG$5=$B29,1,"")</f>
        <v/>
      </c>
      <c r="AH29" s="7" t="str">
        <f>IF(AH$5=$B29,1,"")</f>
        <v/>
      </c>
      <c r="AI29" s="7" t="str">
        <f>IF(AI$5=$B29,1,"")</f>
        <v/>
      </c>
      <c r="AJ29" s="7" t="str">
        <f>IF(AJ$5=$B29,1,"")</f>
        <v/>
      </c>
      <c r="AK29" s="7" t="str">
        <f>IF(AK$5=$B29,1,"")</f>
        <v/>
      </c>
      <c r="AL29" s="7" t="str">
        <f>IF(AL$5=$B29,1,"")</f>
        <v/>
      </c>
      <c r="AM29" s="7" t="str">
        <f>IF(AM$5=$B29,1,"")</f>
        <v/>
      </c>
      <c r="AN29" s="7" t="str">
        <f>IF(AN$5=$B29,1,"")</f>
        <v/>
      </c>
      <c r="AO29" s="7" t="str">
        <f>IF(AO$5=$B29,1,"")</f>
        <v/>
      </c>
      <c r="AP29" s="7" t="str">
        <f>IF(AP$5=$B29,1,"")</f>
        <v/>
      </c>
      <c r="AQ29" s="7" t="str">
        <f>IF(AQ$5=$B29,1,"")</f>
        <v/>
      </c>
      <c r="AR29" s="7" t="str">
        <f>IF(AR$5=$B29,1,"")</f>
        <v/>
      </c>
      <c r="AS29" s="7" t="str">
        <f>IF(AS$5=$B29,1,"")</f>
        <v/>
      </c>
      <c r="AT29" s="7" t="str">
        <f>IF(AT$5=$B29,1,"")</f>
        <v/>
      </c>
      <c r="AU29" s="7" t="str">
        <f>IF(AU$5=$B29,1,"")</f>
        <v/>
      </c>
      <c r="AV29" s="7" t="str">
        <f>IF(AV$5=$B29,1,"")</f>
        <v/>
      </c>
      <c r="AW29" s="7" t="str">
        <f>IF(AW$5=$B29,1,"")</f>
        <v/>
      </c>
      <c r="AX29" s="7" t="str">
        <f>IF(AX$5=$B29,1,"")</f>
        <v/>
      </c>
      <c r="AY29" s="7" t="str">
        <f>IF(AY$5=$B29,1,"")</f>
        <v/>
      </c>
      <c r="AZ29" s="7" t="str">
        <f>IF(AZ$5=$B29,1,"")</f>
        <v/>
      </c>
      <c r="BA29" s="7" t="str">
        <f>IF(BA$5=$B29,1,"")</f>
        <v/>
      </c>
      <c r="BB29" s="7" t="str">
        <f>IF(BB$5=$B29,1,"")</f>
        <v/>
      </c>
      <c r="BC29" s="7" t="str">
        <f>IF(BC$5=$B29,1,"")</f>
        <v/>
      </c>
      <c r="BD29" s="7" t="str">
        <f>IF(BD$5=$B29,1,"")</f>
        <v/>
      </c>
      <c r="BE29" s="7" t="str">
        <f>IF(BE$5=$B29,1,"")</f>
        <v/>
      </c>
      <c r="BF29" s="7" t="str">
        <f>IF(BF$5=$B29,1,"")</f>
        <v/>
      </c>
      <c r="BG29" s="7" t="str">
        <f>IF(BG$5=$B29,1,"")</f>
        <v/>
      </c>
      <c r="BH29" s="7" t="str">
        <f>IF(BH$5=$B29,1,"")</f>
        <v/>
      </c>
      <c r="BI29" s="5">
        <f>IF(ISNUMBER(K29),IF(K29&lt;21,40-(K29-1)*2,1),K29)</f>
        <v>4</v>
      </c>
      <c r="BJ29" s="6">
        <v>22</v>
      </c>
      <c r="BK29" s="6">
        <f>IF(ISNUMBER(BJ29),IF(BJ29&gt;20,1,40-(BJ29-1)*2),BJ29)</f>
        <v>1</v>
      </c>
      <c r="BL29" s="23"/>
      <c r="BM29" s="24">
        <f>IFERROR(SUM(BN29:CG29)+BL29*20,BL29)</f>
        <v>0</v>
      </c>
      <c r="BN29" s="8" t="str">
        <f>IFERROR(VLOOKUP($B29,BN$2:$CH$5,MAX($BN$6:$CG$6)+2-BN$6,0)*BN$7,"")</f>
        <v/>
      </c>
      <c r="BO29" s="8" t="str">
        <f>IFERROR(VLOOKUP($B29,BO$2:$CH$5,MAX($BN$6:$CG$6)+2-BO$6,0)*BO$7,"")</f>
        <v/>
      </c>
      <c r="BP29" s="8" t="str">
        <f>IFERROR(VLOOKUP($B29,BP$2:$CH$5,MAX($BN$6:$CG$6)+2-BP$6,0)*BP$7,"")</f>
        <v/>
      </c>
      <c r="BQ29" s="8" t="str">
        <f>IFERROR(VLOOKUP($B29,BQ$2:$CH$5,MAX($BN$6:$CG$6)+2-BQ$6,0)*BQ$7,"")</f>
        <v/>
      </c>
      <c r="BR29" s="8" t="str">
        <f>IFERROR(VLOOKUP($B29,BR$2:$CH$5,MAX($BN$6:$CG$6)+2-BR$6,0)*BR$7,"")</f>
        <v/>
      </c>
      <c r="BS29" s="8" t="str">
        <f>IFERROR(VLOOKUP($B29,BS$2:$CH$5,MAX($BN$6:$CG$6)+2-BS$6,0)*BS$7,"")</f>
        <v/>
      </c>
      <c r="BT29" s="8" t="str">
        <f>IFERROR(VLOOKUP($B29,BT$2:$CH$5,MAX($BN$6:$CG$6)+2-BT$6,0)*BT$7,"")</f>
        <v/>
      </c>
      <c r="BU29" s="8" t="str">
        <f>IFERROR(VLOOKUP($B29,BU$2:$CH$5,MAX($BN$6:$CG$6)+2-BU$6,0)*BU$7,"")</f>
        <v/>
      </c>
      <c r="BV29" s="8" t="str">
        <f>IFERROR(VLOOKUP($B29,BV$2:$CH$5,MAX($BN$6:$CG$6)+2-BV$6,0)*BV$7,"")</f>
        <v/>
      </c>
      <c r="BW29" s="8" t="str">
        <f>IFERROR(VLOOKUP($B29,BW$2:$CH$5,MAX($BN$6:$CG$6)+2-BW$6,0)*BW$7,"")</f>
        <v/>
      </c>
      <c r="BX29" s="8" t="str">
        <f>IFERROR(VLOOKUP($B29,BX$2:$CH$5,MAX($BN$6:$CG$6)+2-BX$6,0)*BX$7,"")</f>
        <v/>
      </c>
      <c r="BY29" s="8" t="str">
        <f>IFERROR(VLOOKUP($B29,BY$2:$CH$5,MAX($BN$6:$CG$6)+2-BY$6,0)*BY$7,"")</f>
        <v/>
      </c>
      <c r="BZ29" s="8" t="str">
        <f>IFERROR(VLOOKUP($B29,BZ$2:$CH$5,MAX($BN$6:$CG$6)+2-BZ$6,0)*BZ$7,"")</f>
        <v/>
      </c>
      <c r="CA29" s="8" t="str">
        <f>IFERROR(VLOOKUP($B29,CA$2:$CH$5,MAX($BN$6:$CG$6)+2-CA$6,0)*CA$7,"")</f>
        <v/>
      </c>
      <c r="CB29" s="8" t="str">
        <f>IFERROR(VLOOKUP($B29,CB$2:$CH$5,MAX($BN$6:$CG$6)+2-CB$6,0)*CB$7,"")</f>
        <v/>
      </c>
      <c r="CC29" s="8" t="str">
        <f>IFERROR(VLOOKUP($B29,CC$2:$CH$5,MAX($BN$6:$CG$6)+2-CC$6,0)*CC$7,"")</f>
        <v/>
      </c>
      <c r="CD29" s="8" t="str">
        <f>IFERROR(VLOOKUP($B29,CD$2:$CH$5,MAX($BN$6:$CG$6)+2-CD$6,0)*CD$7,"")</f>
        <v/>
      </c>
      <c r="CE29" s="8" t="str">
        <f>IFERROR(VLOOKUP($B29,CE$2:$CH$5,MAX($BN$6:$CG$6)+2-CE$6,0)*CE$7,"")</f>
        <v/>
      </c>
      <c r="CF29" s="8" t="str">
        <f>IFERROR(VLOOKUP($B29,CF$2:$CH$5,MAX($BN$6:$CG$6)+2-CF$6,0)*CF$7,"")</f>
        <v/>
      </c>
      <c r="CG29" s="8" t="str">
        <f>IFERROR(VLOOKUP($B29,CG$2:$CH$5,MAX($BN$6:$CG$6)+2-CG$6,0)*CG$7,"")</f>
        <v/>
      </c>
      <c r="CI29" s="40">
        <v>22</v>
      </c>
      <c r="CJ29" s="41"/>
    </row>
    <row r="30" spans="1:88" x14ac:dyDescent="0.2">
      <c r="A30" s="38">
        <v>23</v>
      </c>
      <c r="B30" s="69">
        <v>42</v>
      </c>
      <c r="C30" s="45">
        <v>10047318604</v>
      </c>
      <c r="D30" s="46" t="s">
        <v>29</v>
      </c>
      <c r="E30" s="46" t="s">
        <v>48</v>
      </c>
      <c r="F30" s="2"/>
      <c r="G30" s="45" t="s">
        <v>55</v>
      </c>
      <c r="H30" s="3">
        <f>IFERROR(J30+BI30+BK30+BM30,-1000)</f>
        <v>3</v>
      </c>
      <c r="I30" s="4">
        <v>11</v>
      </c>
      <c r="J30" s="4">
        <f>IF(ISNUMBER(I30),IF(I30&lt;21,40-(I30-1)*2,1),I30)</f>
        <v>20</v>
      </c>
      <c r="K30" s="5">
        <f>RANK(M30,$M$8:$M$32,1)</f>
        <v>22</v>
      </c>
      <c r="L30" s="5">
        <v>21</v>
      </c>
      <c r="M30" s="5">
        <f>N30+L30/10</f>
        <v>8.1</v>
      </c>
      <c r="N30" s="5">
        <f>RANK(O30,$O$8:$O$32,0)</f>
        <v>6</v>
      </c>
      <c r="O30" s="5">
        <f>SUM(P30:BH30)</f>
        <v>0</v>
      </c>
      <c r="P30" s="7" t="str">
        <f>IF(P$5=$B30,1,"")</f>
        <v/>
      </c>
      <c r="Q30" s="7" t="str">
        <f>IF(Q$5=$B30,1,"")</f>
        <v/>
      </c>
      <c r="R30" s="7" t="str">
        <f>IF(R$5=$B30,1,"")</f>
        <v/>
      </c>
      <c r="S30" s="7" t="str">
        <f>IF(S$5=$B30,1,"")</f>
        <v/>
      </c>
      <c r="T30" s="7" t="str">
        <f>IF(T$5=$B30,1,"")</f>
        <v/>
      </c>
      <c r="U30" s="7" t="str">
        <f>IF(U$5=$B30,1,"")</f>
        <v/>
      </c>
      <c r="V30" s="7" t="str">
        <f>IF(V$5=$B30,1,"")</f>
        <v/>
      </c>
      <c r="W30" s="7" t="str">
        <f>IF(W$5=$B30,1,"")</f>
        <v/>
      </c>
      <c r="X30" s="7" t="str">
        <f>IF(X$5=$B30,1,"")</f>
        <v/>
      </c>
      <c r="Y30" s="7" t="str">
        <f>IF(Y$5=$B30,1,"")</f>
        <v/>
      </c>
      <c r="Z30" s="7" t="str">
        <f>IF(Z$5=$B30,1,"")</f>
        <v/>
      </c>
      <c r="AA30" s="7" t="str">
        <f>IF(AA$5=$B30,1,"")</f>
        <v/>
      </c>
      <c r="AB30" s="7" t="str">
        <f>IF(AB$5=$B30,1,"")</f>
        <v/>
      </c>
      <c r="AC30" s="7" t="str">
        <f>IF(AC$5=$B30,1,"")</f>
        <v/>
      </c>
      <c r="AD30" s="7" t="str">
        <f>IF(AD$5=$B30,1,"")</f>
        <v/>
      </c>
      <c r="AE30" s="7" t="str">
        <f>IF(AE$5=$B30,1,"")</f>
        <v/>
      </c>
      <c r="AF30" s="7" t="str">
        <f>IF(AF$5=$B30,1,"")</f>
        <v/>
      </c>
      <c r="AG30" s="7" t="str">
        <f>IF(AG$5=$B30,1,"")</f>
        <v/>
      </c>
      <c r="AH30" s="7" t="str">
        <f>IF(AH$5=$B30,1,"")</f>
        <v/>
      </c>
      <c r="AI30" s="7" t="str">
        <f>IF(AI$5=$B30,1,"")</f>
        <v/>
      </c>
      <c r="AJ30" s="7" t="str">
        <f>IF(AJ$5=$B30,1,"")</f>
        <v/>
      </c>
      <c r="AK30" s="7" t="str">
        <f>IF(AK$5=$B30,1,"")</f>
        <v/>
      </c>
      <c r="AL30" s="7" t="str">
        <f>IF(AL$5=$B30,1,"")</f>
        <v/>
      </c>
      <c r="AM30" s="7" t="str">
        <f>IF(AM$5=$B30,1,"")</f>
        <v/>
      </c>
      <c r="AN30" s="7" t="str">
        <f>IF(AN$5=$B30,1,"")</f>
        <v/>
      </c>
      <c r="AO30" s="7" t="str">
        <f>IF(AO$5=$B30,1,"")</f>
        <v/>
      </c>
      <c r="AP30" s="7" t="str">
        <f>IF(AP$5=$B30,1,"")</f>
        <v/>
      </c>
      <c r="AQ30" s="7" t="str">
        <f>IF(AQ$5=$B30,1,"")</f>
        <v/>
      </c>
      <c r="AR30" s="7" t="str">
        <f>IF(AR$5=$B30,1,"")</f>
        <v/>
      </c>
      <c r="AS30" s="7" t="str">
        <f>IF(AS$5=$B30,1,"")</f>
        <v/>
      </c>
      <c r="AT30" s="7" t="str">
        <f>IF(AT$5=$B30,1,"")</f>
        <v/>
      </c>
      <c r="AU30" s="7" t="str">
        <f>IF(AU$5=$B30,1,"")</f>
        <v/>
      </c>
      <c r="AV30" s="7" t="str">
        <f>IF(AV$5=$B30,1,"")</f>
        <v/>
      </c>
      <c r="AW30" s="7" t="str">
        <f>IF(AW$5=$B30,1,"")</f>
        <v/>
      </c>
      <c r="AX30" s="7" t="str">
        <f>IF(AX$5=$B30,1,"")</f>
        <v/>
      </c>
      <c r="AY30" s="7" t="str">
        <f>IF(AY$5=$B30,1,"")</f>
        <v/>
      </c>
      <c r="AZ30" s="7" t="str">
        <f>IF(AZ$5=$B30,1,"")</f>
        <v/>
      </c>
      <c r="BA30" s="7" t="str">
        <f>IF(BA$5=$B30,1,"")</f>
        <v/>
      </c>
      <c r="BB30" s="7" t="str">
        <f>IF(BB$5=$B30,1,"")</f>
        <v/>
      </c>
      <c r="BC30" s="7" t="str">
        <f>IF(BC$5=$B30,1,"")</f>
        <v/>
      </c>
      <c r="BD30" s="7" t="str">
        <f>IF(BD$5=$B30,1,"")</f>
        <v/>
      </c>
      <c r="BE30" s="7" t="str">
        <f>IF(BE$5=$B30,1,"")</f>
        <v/>
      </c>
      <c r="BF30" s="7" t="str">
        <f>IF(BF$5=$B30,1,"")</f>
        <v/>
      </c>
      <c r="BG30" s="7" t="str">
        <f>IF(BG$5=$B30,1,"")</f>
        <v/>
      </c>
      <c r="BH30" s="7" t="str">
        <f>IF(BH$5=$B30,1,"")</f>
        <v/>
      </c>
      <c r="BI30" s="5">
        <f>IF(ISNUMBER(K30),IF(K30&lt;21,40-(K30-1)*2,1),K30)</f>
        <v>1</v>
      </c>
      <c r="BJ30" s="6">
        <v>20</v>
      </c>
      <c r="BK30" s="6">
        <f>IF(ISNUMBER(BJ30),IF(BJ30&gt;20,1,40-(BJ30-1)*2),BJ30)</f>
        <v>2</v>
      </c>
      <c r="BL30" s="23">
        <v>-1</v>
      </c>
      <c r="BM30" s="24">
        <f>IFERROR(SUM(BN30:CG30)+BL30*20,BL30)</f>
        <v>-20</v>
      </c>
      <c r="BN30" s="8" t="str">
        <f>IFERROR(VLOOKUP($B30,BN$2:$CH$5,MAX($BN$6:$CG$6)+2-BN$6,0)*BN$7,"")</f>
        <v/>
      </c>
      <c r="BO30" s="8" t="str">
        <f>IFERROR(VLOOKUP($B30,BO$2:$CH$5,MAX($BN$6:$CG$6)+2-BO$6,0)*BO$7,"")</f>
        <v/>
      </c>
      <c r="BP30" s="8" t="str">
        <f>IFERROR(VLOOKUP($B30,BP$2:$CH$5,MAX($BN$6:$CG$6)+2-BP$6,0)*BP$7,"")</f>
        <v/>
      </c>
      <c r="BQ30" s="8" t="str">
        <f>IFERROR(VLOOKUP($B30,BQ$2:$CH$5,MAX($BN$6:$CG$6)+2-BQ$6,0)*BQ$7,"")</f>
        <v/>
      </c>
      <c r="BR30" s="8" t="str">
        <f>IFERROR(VLOOKUP($B30,BR$2:$CH$5,MAX($BN$6:$CG$6)+2-BR$6,0)*BR$7,"")</f>
        <v/>
      </c>
      <c r="BS30" s="8" t="str">
        <f>IFERROR(VLOOKUP($B30,BS$2:$CH$5,MAX($BN$6:$CG$6)+2-BS$6,0)*BS$7,"")</f>
        <v/>
      </c>
      <c r="BT30" s="8" t="str">
        <f>IFERROR(VLOOKUP($B30,BT$2:$CH$5,MAX($BN$6:$CG$6)+2-BT$6,0)*BT$7,"")</f>
        <v/>
      </c>
      <c r="BU30" s="8" t="str">
        <f>IFERROR(VLOOKUP($B30,BU$2:$CH$5,MAX($BN$6:$CG$6)+2-BU$6,0)*BU$7,"")</f>
        <v/>
      </c>
      <c r="BV30" s="8" t="str">
        <f>IFERROR(VLOOKUP($B30,BV$2:$CH$5,MAX($BN$6:$CG$6)+2-BV$6,0)*BV$7,"")</f>
        <v/>
      </c>
      <c r="BW30" s="8" t="str">
        <f>IFERROR(VLOOKUP($B30,BW$2:$CH$5,MAX($BN$6:$CG$6)+2-BW$6,0)*BW$7,"")</f>
        <v/>
      </c>
      <c r="BX30" s="8" t="str">
        <f>IFERROR(VLOOKUP($B30,BX$2:$CH$5,MAX($BN$6:$CG$6)+2-BX$6,0)*BX$7,"")</f>
        <v/>
      </c>
      <c r="BY30" s="8" t="str">
        <f>IFERROR(VLOOKUP($B30,BY$2:$CH$5,MAX($BN$6:$CG$6)+2-BY$6,0)*BY$7,"")</f>
        <v/>
      </c>
      <c r="BZ30" s="8" t="str">
        <f>IFERROR(VLOOKUP($B30,BZ$2:$CH$5,MAX($BN$6:$CG$6)+2-BZ$6,0)*BZ$7,"")</f>
        <v/>
      </c>
      <c r="CA30" s="8" t="str">
        <f>IFERROR(VLOOKUP($B30,CA$2:$CH$5,MAX($BN$6:$CG$6)+2-CA$6,0)*CA$7,"")</f>
        <v/>
      </c>
      <c r="CB30" s="8" t="str">
        <f>IFERROR(VLOOKUP($B30,CB$2:$CH$5,MAX($BN$6:$CG$6)+2-CB$6,0)*CB$7,"")</f>
        <v/>
      </c>
      <c r="CC30" s="8" t="str">
        <f>IFERROR(VLOOKUP($B30,CC$2:$CH$5,MAX($BN$6:$CG$6)+2-CC$6,0)*CC$7,"")</f>
        <v/>
      </c>
      <c r="CD30" s="8" t="str">
        <f>IFERROR(VLOOKUP($B30,CD$2:$CH$5,MAX($BN$6:$CG$6)+2-CD$6,0)*CD$7,"")</f>
        <v/>
      </c>
      <c r="CE30" s="8" t="str">
        <f>IFERROR(VLOOKUP($B30,CE$2:$CH$5,MAX($BN$6:$CG$6)+2-CE$6,0)*CE$7,"")</f>
        <v/>
      </c>
      <c r="CF30" s="8" t="str">
        <f>IFERROR(VLOOKUP($B30,CF$2:$CH$5,MAX($BN$6:$CG$6)+2-CF$6,0)*CF$7,"")</f>
        <v/>
      </c>
      <c r="CG30" s="8" t="str">
        <f>IFERROR(VLOOKUP($B30,CG$2:$CH$5,MAX($BN$6:$CG$6)+2-CG$6,0)*CG$7,"")</f>
        <v/>
      </c>
      <c r="CI30" s="40">
        <v>23</v>
      </c>
      <c r="CJ30" s="41"/>
    </row>
    <row r="31" spans="1:88" x14ac:dyDescent="0.2">
      <c r="A31" s="38">
        <v>24</v>
      </c>
      <c r="B31" s="69">
        <v>127</v>
      </c>
      <c r="C31" s="47">
        <v>10082747953</v>
      </c>
      <c r="D31" s="46" t="s">
        <v>39</v>
      </c>
      <c r="E31" s="46" t="s">
        <v>51</v>
      </c>
      <c r="F31" s="2"/>
      <c r="G31" s="47" t="s">
        <v>55</v>
      </c>
      <c r="H31" s="3">
        <f>IFERROR(J31+BI31+BK31+BM31,-1000)</f>
        <v>-37</v>
      </c>
      <c r="I31" s="4">
        <v>25</v>
      </c>
      <c r="J31" s="4">
        <f>IF(ISNUMBER(I31),IF(I31&lt;21,40-(I31-1)*2,1),I31)</f>
        <v>1</v>
      </c>
      <c r="K31" s="5">
        <f>RANK(M31,$M$8:$M$32,1)</f>
        <v>24</v>
      </c>
      <c r="L31" s="5">
        <v>24</v>
      </c>
      <c r="M31" s="5">
        <f>N31+L31/10</f>
        <v>8.4</v>
      </c>
      <c r="N31" s="5">
        <f>RANK(O31,$O$8:$O$32,0)</f>
        <v>6</v>
      </c>
      <c r="O31" s="5">
        <f>SUM(P31:BH31)</f>
        <v>0</v>
      </c>
      <c r="P31" s="7" t="str">
        <f>IF(P$5=$B31,1,"")</f>
        <v/>
      </c>
      <c r="Q31" s="7" t="str">
        <f>IF(Q$5=$B31,1,"")</f>
        <v/>
      </c>
      <c r="R31" s="7" t="str">
        <f>IF(R$5=$B31,1,"")</f>
        <v/>
      </c>
      <c r="S31" s="7" t="str">
        <f>IF(S$5=$B31,1,"")</f>
        <v/>
      </c>
      <c r="T31" s="7" t="str">
        <f>IF(T$5=$B31,1,"")</f>
        <v/>
      </c>
      <c r="U31" s="7" t="str">
        <f>IF(U$5=$B31,1,"")</f>
        <v/>
      </c>
      <c r="V31" s="7" t="str">
        <f>IF(V$5=$B31,1,"")</f>
        <v/>
      </c>
      <c r="W31" s="7" t="str">
        <f>IF(W$5=$B31,1,"")</f>
        <v/>
      </c>
      <c r="X31" s="7" t="str">
        <f>IF(X$5=$B31,1,"")</f>
        <v/>
      </c>
      <c r="Y31" s="7" t="str">
        <f>IF(Y$5=$B31,1,"")</f>
        <v/>
      </c>
      <c r="Z31" s="7" t="str">
        <f>IF(Z$5=$B31,1,"")</f>
        <v/>
      </c>
      <c r="AA31" s="7" t="str">
        <f>IF(AA$5=$B31,1,"")</f>
        <v/>
      </c>
      <c r="AB31" s="7" t="str">
        <f>IF(AB$5=$B31,1,"")</f>
        <v/>
      </c>
      <c r="AC31" s="7" t="str">
        <f>IF(AC$5=$B31,1,"")</f>
        <v/>
      </c>
      <c r="AD31" s="7" t="str">
        <f>IF(AD$5=$B31,1,"")</f>
        <v/>
      </c>
      <c r="AE31" s="7" t="str">
        <f>IF(AE$5=$B31,1,"")</f>
        <v/>
      </c>
      <c r="AF31" s="7" t="str">
        <f>IF(AF$5=$B31,1,"")</f>
        <v/>
      </c>
      <c r="AG31" s="7" t="str">
        <f>IF(AG$5=$B31,1,"")</f>
        <v/>
      </c>
      <c r="AH31" s="7" t="str">
        <f>IF(AH$5=$B31,1,"")</f>
        <v/>
      </c>
      <c r="AI31" s="7" t="str">
        <f>IF(AI$5=$B31,1,"")</f>
        <v/>
      </c>
      <c r="AJ31" s="7" t="str">
        <f>IF(AJ$5=$B31,1,"")</f>
        <v/>
      </c>
      <c r="AK31" s="7" t="str">
        <f>IF(AK$5=$B31,1,"")</f>
        <v/>
      </c>
      <c r="AL31" s="7" t="str">
        <f>IF(AL$5=$B31,1,"")</f>
        <v/>
      </c>
      <c r="AM31" s="7" t="str">
        <f>IF(AM$5=$B31,1,"")</f>
        <v/>
      </c>
      <c r="AN31" s="7" t="str">
        <f>IF(AN$5=$B31,1,"")</f>
        <v/>
      </c>
      <c r="AO31" s="7" t="str">
        <f>IF(AO$5=$B31,1,"")</f>
        <v/>
      </c>
      <c r="AP31" s="7" t="str">
        <f>IF(AP$5=$B31,1,"")</f>
        <v/>
      </c>
      <c r="AQ31" s="7" t="str">
        <f>IF(AQ$5=$B31,1,"")</f>
        <v/>
      </c>
      <c r="AR31" s="7" t="str">
        <f>IF(AR$5=$B31,1,"")</f>
        <v/>
      </c>
      <c r="AS31" s="7" t="str">
        <f>IF(AS$5=$B31,1,"")</f>
        <v/>
      </c>
      <c r="AT31" s="7" t="str">
        <f>IF(AT$5=$B31,1,"")</f>
        <v/>
      </c>
      <c r="AU31" s="7" t="str">
        <f>IF(AU$5=$B31,1,"")</f>
        <v/>
      </c>
      <c r="AV31" s="7" t="str">
        <f>IF(AV$5=$B31,1,"")</f>
        <v/>
      </c>
      <c r="AW31" s="7" t="str">
        <f>IF(AW$5=$B31,1,"")</f>
        <v/>
      </c>
      <c r="AX31" s="7" t="str">
        <f>IF(AX$5=$B31,1,"")</f>
        <v/>
      </c>
      <c r="AY31" s="7" t="str">
        <f>IF(AY$5=$B31,1,"")</f>
        <v/>
      </c>
      <c r="AZ31" s="7" t="str">
        <f>IF(AZ$5=$B31,1,"")</f>
        <v/>
      </c>
      <c r="BA31" s="7" t="str">
        <f>IF(BA$5=$B31,1,"")</f>
        <v/>
      </c>
      <c r="BB31" s="7" t="str">
        <f>IF(BB$5=$B31,1,"")</f>
        <v/>
      </c>
      <c r="BC31" s="7" t="str">
        <f>IF(BC$5=$B31,1,"")</f>
        <v/>
      </c>
      <c r="BD31" s="7" t="str">
        <f>IF(BD$5=$B31,1,"")</f>
        <v/>
      </c>
      <c r="BE31" s="7" t="str">
        <f>IF(BE$5=$B31,1,"")</f>
        <v/>
      </c>
      <c r="BF31" s="7" t="str">
        <f>IF(BF$5=$B31,1,"")</f>
        <v/>
      </c>
      <c r="BG31" s="7" t="str">
        <f>IF(BG$5=$B31,1,"")</f>
        <v/>
      </c>
      <c r="BH31" s="7" t="str">
        <f>IF(BH$5=$B31,1,"")</f>
        <v/>
      </c>
      <c r="BI31" s="5">
        <f>IF(ISNUMBER(K31),IF(K31&lt;21,40-(K31-1)*2,1),K31)</f>
        <v>1</v>
      </c>
      <c r="BJ31" s="6">
        <v>24</v>
      </c>
      <c r="BK31" s="6">
        <f>IF(ISNUMBER(BJ31),IF(BJ31&gt;20,1,40-(BJ31-1)*2),BJ31)</f>
        <v>1</v>
      </c>
      <c r="BL31" s="23">
        <v>-2</v>
      </c>
      <c r="BM31" s="24">
        <f>IFERROR(SUM(BN31:CG31)+BL31*20,BL31)</f>
        <v>-40</v>
      </c>
      <c r="BN31" s="8" t="str">
        <f>IFERROR(VLOOKUP($B31,BN$2:$CH$5,MAX($BN$6:$CG$6)+2-BN$6,0)*BN$7,"")</f>
        <v/>
      </c>
      <c r="BO31" s="8" t="str">
        <f>IFERROR(VLOOKUP($B31,BO$2:$CH$5,MAX($BN$6:$CG$6)+2-BO$6,0)*BO$7,"")</f>
        <v/>
      </c>
      <c r="BP31" s="8" t="str">
        <f>IFERROR(VLOOKUP($B31,BP$2:$CH$5,MAX($BN$6:$CG$6)+2-BP$6,0)*BP$7,"")</f>
        <v/>
      </c>
      <c r="BQ31" s="8" t="str">
        <f>IFERROR(VLOOKUP($B31,BQ$2:$CH$5,MAX($BN$6:$CG$6)+2-BQ$6,0)*BQ$7,"")</f>
        <v/>
      </c>
      <c r="BR31" s="8" t="str">
        <f>IFERROR(VLOOKUP($B31,BR$2:$CH$5,MAX($BN$6:$CG$6)+2-BR$6,0)*BR$7,"")</f>
        <v/>
      </c>
      <c r="BS31" s="8" t="str">
        <f>IFERROR(VLOOKUP($B31,BS$2:$CH$5,MAX($BN$6:$CG$6)+2-BS$6,0)*BS$7,"")</f>
        <v/>
      </c>
      <c r="BT31" s="8" t="str">
        <f>IFERROR(VLOOKUP($B31,BT$2:$CH$5,MAX($BN$6:$CG$6)+2-BT$6,0)*BT$7,"")</f>
        <v/>
      </c>
      <c r="BU31" s="8" t="str">
        <f>IFERROR(VLOOKUP($B31,BU$2:$CH$5,MAX($BN$6:$CG$6)+2-BU$6,0)*BU$7,"")</f>
        <v/>
      </c>
      <c r="BV31" s="8" t="str">
        <f>IFERROR(VLOOKUP($B31,BV$2:$CH$5,MAX($BN$6:$CG$6)+2-BV$6,0)*BV$7,"")</f>
        <v/>
      </c>
      <c r="BW31" s="8" t="str">
        <f>IFERROR(VLOOKUP($B31,BW$2:$CH$5,MAX($BN$6:$CG$6)+2-BW$6,0)*BW$7,"")</f>
        <v/>
      </c>
      <c r="BX31" s="8" t="str">
        <f>IFERROR(VLOOKUP($B31,BX$2:$CH$5,MAX($BN$6:$CG$6)+2-BX$6,0)*BX$7,"")</f>
        <v/>
      </c>
      <c r="BY31" s="8" t="str">
        <f>IFERROR(VLOOKUP($B31,BY$2:$CH$5,MAX($BN$6:$CG$6)+2-BY$6,0)*BY$7,"")</f>
        <v/>
      </c>
      <c r="BZ31" s="8" t="str">
        <f>IFERROR(VLOOKUP($B31,BZ$2:$CH$5,MAX($BN$6:$CG$6)+2-BZ$6,0)*BZ$7,"")</f>
        <v/>
      </c>
      <c r="CA31" s="8" t="str">
        <f>IFERROR(VLOOKUP($B31,CA$2:$CH$5,MAX($BN$6:$CG$6)+2-CA$6,0)*CA$7,"")</f>
        <v/>
      </c>
      <c r="CB31" s="8" t="str">
        <f>IFERROR(VLOOKUP($B31,CB$2:$CH$5,MAX($BN$6:$CG$6)+2-CB$6,0)*CB$7,"")</f>
        <v/>
      </c>
      <c r="CC31" s="8" t="str">
        <f>IFERROR(VLOOKUP($B31,CC$2:$CH$5,MAX($BN$6:$CG$6)+2-CC$6,0)*CC$7,"")</f>
        <v/>
      </c>
      <c r="CD31" s="8" t="str">
        <f>IFERROR(VLOOKUP($B31,CD$2:$CH$5,MAX($BN$6:$CG$6)+2-CD$6,0)*CD$7,"")</f>
        <v/>
      </c>
      <c r="CE31" s="8" t="str">
        <f>IFERROR(VLOOKUP($B31,CE$2:$CH$5,MAX($BN$6:$CG$6)+2-CE$6,0)*CE$7,"")</f>
        <v/>
      </c>
      <c r="CF31" s="8" t="str">
        <f>IFERROR(VLOOKUP($B31,CF$2:$CH$5,MAX($BN$6:$CG$6)+2-CF$6,0)*CF$7,"")</f>
        <v/>
      </c>
      <c r="CG31" s="8" t="str">
        <f>IFERROR(VLOOKUP($B31,CG$2:$CH$5,MAX($BN$6:$CG$6)+2-CG$6,0)*CG$7,"")</f>
        <v/>
      </c>
      <c r="CI31" s="40">
        <v>24</v>
      </c>
      <c r="CJ31" s="41"/>
    </row>
    <row r="32" spans="1:88" x14ac:dyDescent="0.2">
      <c r="A32" s="38">
        <v>25</v>
      </c>
      <c r="B32" s="69">
        <v>125</v>
      </c>
      <c r="C32" s="47">
        <v>10007607107</v>
      </c>
      <c r="D32" s="46" t="s">
        <v>37</v>
      </c>
      <c r="E32" s="46" t="s">
        <v>51</v>
      </c>
      <c r="F32" s="2"/>
      <c r="G32" s="47" t="s">
        <v>55</v>
      </c>
      <c r="H32" s="3">
        <f>IFERROR(J32+BI32+BK32+BM32,-1000)</f>
        <v>-71</v>
      </c>
      <c r="I32" s="4">
        <v>22</v>
      </c>
      <c r="J32" s="4">
        <f>IF(ISNUMBER(I32),IF(I32&lt;21,40-(I32-1)*2,1),I32)</f>
        <v>1</v>
      </c>
      <c r="K32" s="5">
        <f>RANK(M32,$M$8:$M$32,1)</f>
        <v>25</v>
      </c>
      <c r="L32" s="5">
        <v>27</v>
      </c>
      <c r="M32" s="5">
        <f>N32+L32/10</f>
        <v>8.6999999999999993</v>
      </c>
      <c r="N32" s="5">
        <f>RANK(O32,$O$8:$O$32,0)</f>
        <v>6</v>
      </c>
      <c r="O32" s="5">
        <f>SUM(P32:BH32)</f>
        <v>0</v>
      </c>
      <c r="P32" s="7" t="str">
        <f>IF(P$5=$B32,1,"")</f>
        <v/>
      </c>
      <c r="Q32" s="7" t="str">
        <f>IF(Q$5=$B32,1,"")</f>
        <v/>
      </c>
      <c r="R32" s="7" t="str">
        <f>IF(R$5=$B32,1,"")</f>
        <v/>
      </c>
      <c r="S32" s="7" t="str">
        <f>IF(S$5=$B32,1,"")</f>
        <v/>
      </c>
      <c r="T32" s="7" t="str">
        <f>IF(T$5=$B32,1,"")</f>
        <v/>
      </c>
      <c r="U32" s="7" t="str">
        <f>IF(U$5=$B32,1,"")</f>
        <v/>
      </c>
      <c r="V32" s="7" t="str">
        <f>IF(V$5=$B32,1,"")</f>
        <v/>
      </c>
      <c r="W32" s="7" t="str">
        <f>IF(W$5=$B32,1,"")</f>
        <v/>
      </c>
      <c r="X32" s="7" t="str">
        <f>IF(X$5=$B32,1,"")</f>
        <v/>
      </c>
      <c r="Y32" s="7" t="str">
        <f>IF(Y$5=$B32,1,"")</f>
        <v/>
      </c>
      <c r="Z32" s="7" t="str">
        <f>IF(Z$5=$B32,1,"")</f>
        <v/>
      </c>
      <c r="AA32" s="7" t="str">
        <f>IF(AA$5=$B32,1,"")</f>
        <v/>
      </c>
      <c r="AB32" s="7" t="str">
        <f>IF(AB$5=$B32,1,"")</f>
        <v/>
      </c>
      <c r="AC32" s="7" t="str">
        <f>IF(AC$5=$B32,1,"")</f>
        <v/>
      </c>
      <c r="AD32" s="7" t="str">
        <f>IF(AD$5=$B32,1,"")</f>
        <v/>
      </c>
      <c r="AE32" s="7" t="str">
        <f>IF(AE$5=$B32,1,"")</f>
        <v/>
      </c>
      <c r="AF32" s="7" t="str">
        <f>IF(AF$5=$B32,1,"")</f>
        <v/>
      </c>
      <c r="AG32" s="7" t="str">
        <f>IF(AG$5=$B32,1,"")</f>
        <v/>
      </c>
      <c r="AH32" s="7" t="str">
        <f>IF(AH$5=$B32,1,"")</f>
        <v/>
      </c>
      <c r="AI32" s="7" t="str">
        <f>IF(AI$5=$B32,1,"")</f>
        <v/>
      </c>
      <c r="AJ32" s="7" t="str">
        <f>IF(AJ$5=$B32,1,"")</f>
        <v/>
      </c>
      <c r="AK32" s="7" t="str">
        <f>IF(AK$5=$B32,1,"")</f>
        <v/>
      </c>
      <c r="AL32" s="7" t="str">
        <f>IF(AL$5=$B32,1,"")</f>
        <v/>
      </c>
      <c r="AM32" s="7" t="str">
        <f>IF(AM$5=$B32,1,"")</f>
        <v/>
      </c>
      <c r="AN32" s="7" t="str">
        <f>IF(AN$5=$B32,1,"")</f>
        <v/>
      </c>
      <c r="AO32" s="7" t="str">
        <f>IF(AO$5=$B32,1,"")</f>
        <v/>
      </c>
      <c r="AP32" s="7" t="str">
        <f>IF(AP$5=$B32,1,"")</f>
        <v/>
      </c>
      <c r="AQ32" s="7" t="str">
        <f>IF(AQ$5=$B32,1,"")</f>
        <v/>
      </c>
      <c r="AR32" s="7" t="str">
        <f>IF(AR$5=$B32,1,"")</f>
        <v/>
      </c>
      <c r="AS32" s="7" t="str">
        <f>IF(AS$5=$B32,1,"")</f>
        <v/>
      </c>
      <c r="AT32" s="7" t="str">
        <f>IF(AT$5=$B32,1,"")</f>
        <v/>
      </c>
      <c r="AU32" s="7" t="str">
        <f>IF(AU$5=$B32,1,"")</f>
        <v/>
      </c>
      <c r="AV32" s="7" t="str">
        <f>IF(AV$5=$B32,1,"")</f>
        <v/>
      </c>
      <c r="AW32" s="7" t="str">
        <f>IF(AW$5=$B32,1,"")</f>
        <v/>
      </c>
      <c r="AX32" s="7" t="str">
        <f>IF(AX$5=$B32,1,"")</f>
        <v/>
      </c>
      <c r="AY32" s="7" t="str">
        <f>IF(AY$5=$B32,1,"")</f>
        <v/>
      </c>
      <c r="AZ32" s="7" t="str">
        <f>IF(AZ$5=$B32,1,"")</f>
        <v/>
      </c>
      <c r="BA32" s="7" t="str">
        <f>IF(BA$5=$B32,1,"")</f>
        <v/>
      </c>
      <c r="BB32" s="7" t="str">
        <f>IF(BB$5=$B32,1,"")</f>
        <v/>
      </c>
      <c r="BC32" s="7" t="str">
        <f>IF(BC$5=$B32,1,"")</f>
        <v/>
      </c>
      <c r="BD32" s="7" t="str">
        <f>IF(BD$5=$B32,1,"")</f>
        <v/>
      </c>
      <c r="BE32" s="7" t="str">
        <f>IF(BE$5=$B32,1,"")</f>
        <v/>
      </c>
      <c r="BF32" s="7" t="str">
        <f>IF(BF$5=$B32,1,"")</f>
        <v/>
      </c>
      <c r="BG32" s="7" t="str">
        <f>IF(BG$5=$B32,1,"")</f>
        <v/>
      </c>
      <c r="BH32" s="7" t="str">
        <f>IF(BH$5=$B32,1,"")</f>
        <v/>
      </c>
      <c r="BI32" s="5">
        <v>-40</v>
      </c>
      <c r="BJ32" s="6">
        <v>17</v>
      </c>
      <c r="BK32" s="6">
        <f>IF(ISNUMBER(BJ32),IF(BJ32&gt;20,1,40-(BJ32-1)*2),BJ32)</f>
        <v>8</v>
      </c>
      <c r="BL32" s="23">
        <v>-2</v>
      </c>
      <c r="BM32" s="24">
        <f>IFERROR(SUM(BN32:CG32)+BL32*20,BL32)</f>
        <v>-40</v>
      </c>
      <c r="BN32" s="8" t="str">
        <f>IFERROR(VLOOKUP($B32,BN$2:$CH$5,MAX($BN$6:$CG$6)+2-BN$6,0)*BN$7,"")</f>
        <v/>
      </c>
      <c r="BO32" s="8" t="str">
        <f>IFERROR(VLOOKUP($B32,BO$2:$CH$5,MAX($BN$6:$CG$6)+2-BO$6,0)*BO$7,"")</f>
        <v/>
      </c>
      <c r="BP32" s="8" t="str">
        <f>IFERROR(VLOOKUP($B32,BP$2:$CH$5,MAX($BN$6:$CG$6)+2-BP$6,0)*BP$7,"")</f>
        <v/>
      </c>
      <c r="BQ32" s="8" t="str">
        <f>IFERROR(VLOOKUP($B32,BQ$2:$CH$5,MAX($BN$6:$CG$6)+2-BQ$6,0)*BQ$7,"")</f>
        <v/>
      </c>
      <c r="BR32" s="8" t="str">
        <f>IFERROR(VLOOKUP($B32,BR$2:$CH$5,MAX($BN$6:$CG$6)+2-BR$6,0)*BR$7,"")</f>
        <v/>
      </c>
      <c r="BS32" s="8" t="str">
        <f>IFERROR(VLOOKUP($B32,BS$2:$CH$5,MAX($BN$6:$CG$6)+2-BS$6,0)*BS$7,"")</f>
        <v/>
      </c>
      <c r="BT32" s="8" t="str">
        <f>IFERROR(VLOOKUP($B32,BT$2:$CH$5,MAX($BN$6:$CG$6)+2-BT$6,0)*BT$7,"")</f>
        <v/>
      </c>
      <c r="BU32" s="8" t="str">
        <f>IFERROR(VLOOKUP($B32,BU$2:$CH$5,MAX($BN$6:$CG$6)+2-BU$6,0)*BU$7,"")</f>
        <v/>
      </c>
      <c r="BV32" s="8" t="str">
        <f>IFERROR(VLOOKUP($B32,BV$2:$CH$5,MAX($BN$6:$CG$6)+2-BV$6,0)*BV$7,"")</f>
        <v/>
      </c>
      <c r="BW32" s="8" t="str">
        <f>IFERROR(VLOOKUP($B32,BW$2:$CH$5,MAX($BN$6:$CG$6)+2-BW$6,0)*BW$7,"")</f>
        <v/>
      </c>
      <c r="BX32" s="8" t="str">
        <f>IFERROR(VLOOKUP($B32,BX$2:$CH$5,MAX($BN$6:$CG$6)+2-BX$6,0)*BX$7,"")</f>
        <v/>
      </c>
      <c r="BY32" s="8" t="str">
        <f>IFERROR(VLOOKUP($B32,BY$2:$CH$5,MAX($BN$6:$CG$6)+2-BY$6,0)*BY$7,"")</f>
        <v/>
      </c>
      <c r="BZ32" s="8" t="str">
        <f>IFERROR(VLOOKUP($B32,BZ$2:$CH$5,MAX($BN$6:$CG$6)+2-BZ$6,0)*BZ$7,"")</f>
        <v/>
      </c>
      <c r="CA32" s="8" t="str">
        <f>IFERROR(VLOOKUP($B32,CA$2:$CH$5,MAX($BN$6:$CG$6)+2-CA$6,0)*CA$7,"")</f>
        <v/>
      </c>
      <c r="CB32" s="8" t="str">
        <f>IFERROR(VLOOKUP($B32,CB$2:$CH$5,MAX($BN$6:$CG$6)+2-CB$6,0)*CB$7,"")</f>
        <v/>
      </c>
      <c r="CC32" s="8" t="str">
        <f>IFERROR(VLOOKUP($B32,CC$2:$CH$5,MAX($BN$6:$CG$6)+2-CC$6,0)*CC$7,"")</f>
        <v/>
      </c>
      <c r="CD32" s="8" t="str">
        <f>IFERROR(VLOOKUP($B32,CD$2:$CH$5,MAX($BN$6:$CG$6)+2-CD$6,0)*CD$7,"")</f>
        <v/>
      </c>
      <c r="CE32" s="8" t="str">
        <f>IFERROR(VLOOKUP($B32,CE$2:$CH$5,MAX($BN$6:$CG$6)+2-CE$6,0)*CE$7,"")</f>
        <v/>
      </c>
      <c r="CF32" s="8" t="str">
        <f>IFERROR(VLOOKUP($B32,CF$2:$CH$5,MAX($BN$6:$CG$6)+2-CF$6,0)*CF$7,"")</f>
        <v/>
      </c>
      <c r="CG32" s="8" t="str">
        <f>IFERROR(VLOOKUP($B32,CG$2:$CH$5,MAX($BN$6:$CG$6)+2-CG$6,0)*CG$7,"")</f>
        <v/>
      </c>
      <c r="CI32" s="40">
        <v>25</v>
      </c>
      <c r="CJ32" s="41"/>
    </row>
    <row r="33" spans="3:88" x14ac:dyDescent="0.2">
      <c r="C33" s="9"/>
      <c r="CI33" s="9"/>
      <c r="CJ33" s="9"/>
    </row>
    <row r="34" spans="3:88" x14ac:dyDescent="0.2">
      <c r="C34" s="9"/>
      <c r="CI34" s="9"/>
      <c r="CJ34" s="9"/>
    </row>
    <row r="35" spans="3:88" x14ac:dyDescent="0.2">
      <c r="C35" s="9"/>
      <c r="CI35" s="9"/>
      <c r="CJ35" s="9"/>
    </row>
  </sheetData>
  <autoFilter ref="B7:CG33" xr:uid="{1CE2B5BE-5DDF-4E5A-9E4A-3E0279731C6D}">
    <sortState xmlns:xlrd2="http://schemas.microsoft.com/office/spreadsheetml/2017/richdata2" ref="B8:CG33">
      <sortCondition descending="1" ref="H7:H33"/>
    </sortState>
  </autoFilter>
  <dataConsolidate/>
  <mergeCells count="3">
    <mergeCell ref="CI7:CJ7"/>
    <mergeCell ref="A2:H2"/>
    <mergeCell ref="A6:G6"/>
  </mergeCells>
  <pageMargins left="0.7" right="0.7" top="0.78740157499999996" bottom="0.78740157499999996" header="0.3" footer="0.3"/>
  <pageSetup orientation="portrait" horizontalDpi="1200" verticalDpi="1200" copies="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57BE5-4C4F-FE4A-B01C-14FCE1F61566}">
  <dimension ref="A1:CJ29"/>
  <sheetViews>
    <sheetView tabSelected="1" zoomScale="136" zoomScaleNormal="115" workbookViewId="0">
      <pane xSplit="5" ySplit="7" topLeftCell="G8" activePane="bottomRight" state="frozen"/>
      <selection pane="topRight" activeCell="F1" sqref="F1"/>
      <selection pane="bottomLeft" activeCell="A8" sqref="A8"/>
      <selection pane="bottomRight" activeCell="CL19" sqref="CL19"/>
    </sheetView>
  </sheetViews>
  <sheetFormatPr baseColWidth="10" defaultColWidth="11" defaultRowHeight="16" outlineLevelCol="1" x14ac:dyDescent="0.2"/>
  <cols>
    <col min="1" max="1" width="4.1640625" style="9" customWidth="1"/>
    <col min="2" max="2" width="5.6640625" style="9" customWidth="1"/>
    <col min="3" max="3" width="13.33203125" style="39" customWidth="1"/>
    <col min="4" max="4" width="19.5" style="9" customWidth="1"/>
    <col min="5" max="5" width="24.83203125" style="9" customWidth="1"/>
    <col min="6" max="6" width="7.33203125" style="9" hidden="1" customWidth="1"/>
    <col min="7" max="7" width="6.83203125" style="9" customWidth="1"/>
    <col min="8" max="8" width="9.5" style="9" customWidth="1"/>
    <col min="9" max="10" width="7.6640625" style="9" hidden="1" customWidth="1"/>
    <col min="11" max="12" width="5.1640625" style="9" hidden="1" customWidth="1"/>
    <col min="13" max="15" width="5.1640625" style="9" hidden="1" customWidth="1" outlineLevel="1"/>
    <col min="16" max="60" width="5" style="9" hidden="1" customWidth="1" outlineLevel="1"/>
    <col min="61" max="61" width="0" style="9" hidden="1" customWidth="1" collapsed="1"/>
    <col min="62" max="62" width="9.1640625" style="9" hidden="1" customWidth="1"/>
    <col min="63" max="63" width="9.33203125" style="9" hidden="1" customWidth="1"/>
    <col min="64" max="64" width="10.83203125" style="9" hidden="1" customWidth="1"/>
    <col min="65" max="65" width="9" style="9" hidden="1" customWidth="1"/>
    <col min="66" max="85" width="5" style="9" hidden="1" customWidth="1" outlineLevel="1"/>
    <col min="86" max="86" width="11" style="9" hidden="1" customWidth="1" outlineLevel="1"/>
    <col min="87" max="87" width="0" style="39" hidden="1" customWidth="1" collapsed="1"/>
    <col min="88" max="88" width="0" style="39" hidden="1" customWidth="1"/>
    <col min="89" max="89" width="0" style="9" hidden="1" customWidth="1"/>
    <col min="90" max="16384" width="11" style="9"/>
  </cols>
  <sheetData>
    <row r="1" spans="1:88" x14ac:dyDescent="0.2">
      <c r="C1" s="9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</row>
    <row r="2" spans="1:88" ht="21" x14ac:dyDescent="0.2">
      <c r="A2" s="65" t="s">
        <v>146</v>
      </c>
      <c r="B2" s="65"/>
      <c r="C2" s="65"/>
      <c r="D2" s="65"/>
      <c r="E2" s="65"/>
      <c r="F2" s="65"/>
      <c r="G2" s="65"/>
      <c r="H2" s="65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3">
        <v>129</v>
      </c>
      <c r="BO2" s="13">
        <v>48</v>
      </c>
      <c r="BP2" s="13">
        <v>47</v>
      </c>
      <c r="BQ2" s="13">
        <v>147</v>
      </c>
      <c r="BR2" s="13">
        <v>46</v>
      </c>
      <c r="BS2" s="13">
        <v>46</v>
      </c>
      <c r="BT2" s="13">
        <v>147</v>
      </c>
      <c r="BU2" s="13">
        <v>147</v>
      </c>
      <c r="BV2" s="13">
        <v>47</v>
      </c>
      <c r="BW2" s="13">
        <v>146</v>
      </c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9">
        <v>5</v>
      </c>
    </row>
    <row r="3" spans="1:88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3">
        <v>44</v>
      </c>
      <c r="BO3" s="13">
        <v>11</v>
      </c>
      <c r="BP3" s="13">
        <v>48</v>
      </c>
      <c r="BQ3" s="13">
        <v>44</v>
      </c>
      <c r="BR3" s="13">
        <v>147</v>
      </c>
      <c r="BS3" s="13">
        <v>147</v>
      </c>
      <c r="BT3" s="13">
        <v>146</v>
      </c>
      <c r="BU3" s="13">
        <v>44</v>
      </c>
      <c r="BV3" s="13">
        <v>147</v>
      </c>
      <c r="BW3" s="13">
        <v>147</v>
      </c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9">
        <v>3</v>
      </c>
    </row>
    <row r="4" spans="1:88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3">
        <v>147</v>
      </c>
      <c r="BO4" s="13">
        <v>47</v>
      </c>
      <c r="BP4" s="13">
        <v>11</v>
      </c>
      <c r="BQ4" s="13">
        <v>146</v>
      </c>
      <c r="BR4" s="13">
        <v>44</v>
      </c>
      <c r="BS4" s="13">
        <v>146</v>
      </c>
      <c r="BT4" s="13">
        <v>46</v>
      </c>
      <c r="BU4" s="13">
        <v>48</v>
      </c>
      <c r="BV4" s="13">
        <v>46</v>
      </c>
      <c r="BW4" s="13">
        <v>46</v>
      </c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9">
        <v>2</v>
      </c>
    </row>
    <row r="5" spans="1:88" x14ac:dyDescent="0.2">
      <c r="A5" s="10" t="s">
        <v>147</v>
      </c>
      <c r="B5" s="10"/>
      <c r="C5" s="10"/>
      <c r="D5" s="10"/>
      <c r="E5" s="28"/>
      <c r="F5" s="10"/>
      <c r="G5" s="10"/>
      <c r="H5" s="25"/>
      <c r="I5" s="31" t="s">
        <v>0</v>
      </c>
      <c r="J5" s="33"/>
      <c r="K5" s="31" t="s">
        <v>1</v>
      </c>
      <c r="L5" s="31"/>
      <c r="M5" s="31"/>
      <c r="N5" s="31"/>
      <c r="O5" s="33"/>
      <c r="P5" s="42">
        <v>11</v>
      </c>
      <c r="Q5" s="42">
        <v>11</v>
      </c>
      <c r="R5" s="42">
        <v>11</v>
      </c>
      <c r="S5" s="42">
        <v>47</v>
      </c>
      <c r="T5" s="42">
        <v>47</v>
      </c>
      <c r="U5" s="42">
        <v>47</v>
      </c>
      <c r="V5" s="42">
        <v>47</v>
      </c>
      <c r="W5" s="42">
        <v>47</v>
      </c>
      <c r="X5" s="42">
        <v>47</v>
      </c>
      <c r="Y5" s="42">
        <v>47</v>
      </c>
      <c r="Z5" s="42">
        <v>47</v>
      </c>
      <c r="AA5" s="42">
        <v>47</v>
      </c>
      <c r="AB5" s="42">
        <v>147</v>
      </c>
      <c r="AC5" s="42">
        <v>147</v>
      </c>
      <c r="AD5" s="42">
        <v>147</v>
      </c>
      <c r="AE5" s="42">
        <v>44</v>
      </c>
      <c r="AF5" s="42">
        <v>48</v>
      </c>
      <c r="AG5" s="42">
        <v>147</v>
      </c>
      <c r="AH5" s="42">
        <v>46</v>
      </c>
      <c r="AI5" s="42">
        <v>44</v>
      </c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33"/>
      <c r="BJ5" s="35"/>
      <c r="BK5" s="36"/>
      <c r="BL5" s="31" t="s">
        <v>2</v>
      </c>
      <c r="BM5" s="33"/>
      <c r="BN5" s="13">
        <v>107</v>
      </c>
      <c r="BO5" s="13">
        <v>109</v>
      </c>
      <c r="BP5" s="13">
        <v>46</v>
      </c>
      <c r="BQ5" s="13">
        <v>47</v>
      </c>
      <c r="BR5" s="13">
        <v>110</v>
      </c>
      <c r="BS5" s="13">
        <v>47</v>
      </c>
      <c r="BT5" s="13">
        <v>44</v>
      </c>
      <c r="BU5" s="13">
        <v>46</v>
      </c>
      <c r="BV5" s="13">
        <v>146</v>
      </c>
      <c r="BW5" s="13">
        <v>44</v>
      </c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9">
        <v>1</v>
      </c>
    </row>
    <row r="6" spans="1:88" x14ac:dyDescent="0.2">
      <c r="A6" s="66" t="s">
        <v>148</v>
      </c>
      <c r="B6" s="66"/>
      <c r="C6" s="66"/>
      <c r="D6" s="66"/>
      <c r="E6" s="66"/>
      <c r="F6" s="66"/>
      <c r="G6" s="66"/>
      <c r="H6" s="30" t="s">
        <v>3</v>
      </c>
      <c r="I6" s="20" t="s">
        <v>4</v>
      </c>
      <c r="J6" s="19"/>
      <c r="K6" s="16" t="s">
        <v>5</v>
      </c>
      <c r="L6" s="17"/>
      <c r="M6" s="17"/>
      <c r="N6" s="17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9"/>
      <c r="BJ6" s="20" t="s">
        <v>6</v>
      </c>
      <c r="BK6" s="19"/>
      <c r="BL6" s="16" t="s">
        <v>7</v>
      </c>
      <c r="BM6" s="19"/>
      <c r="BN6" s="21">
        <v>1</v>
      </c>
      <c r="BO6" s="21">
        <v>2</v>
      </c>
      <c r="BP6" s="21">
        <v>3</v>
      </c>
      <c r="BQ6" s="21">
        <v>4</v>
      </c>
      <c r="BR6" s="21">
        <v>5</v>
      </c>
      <c r="BS6" s="21">
        <v>6</v>
      </c>
      <c r="BT6" s="21">
        <v>7</v>
      </c>
      <c r="BU6" s="21">
        <v>8</v>
      </c>
      <c r="BV6" s="21">
        <v>9</v>
      </c>
      <c r="BW6" s="21">
        <v>10</v>
      </c>
      <c r="BX6" s="21">
        <v>11</v>
      </c>
      <c r="BY6" s="21">
        <v>12</v>
      </c>
      <c r="BZ6" s="21">
        <v>13</v>
      </c>
      <c r="CA6" s="21">
        <v>14</v>
      </c>
      <c r="CB6" s="21">
        <v>15</v>
      </c>
      <c r="CC6" s="21">
        <v>16</v>
      </c>
      <c r="CD6" s="21">
        <v>17</v>
      </c>
      <c r="CE6" s="21">
        <v>18</v>
      </c>
      <c r="CF6" s="21">
        <v>19</v>
      </c>
      <c r="CG6" s="21">
        <v>20</v>
      </c>
    </row>
    <row r="7" spans="1:88" s="12" customFormat="1" ht="42" customHeight="1" x14ac:dyDescent="0.2">
      <c r="A7" s="26" t="s">
        <v>8</v>
      </c>
      <c r="B7" s="27" t="s">
        <v>9</v>
      </c>
      <c r="C7" s="29" t="s">
        <v>10</v>
      </c>
      <c r="D7" s="27" t="s">
        <v>11</v>
      </c>
      <c r="E7" s="27" t="s">
        <v>12</v>
      </c>
      <c r="F7" s="27" t="s">
        <v>13</v>
      </c>
      <c r="G7" s="29" t="s">
        <v>14</v>
      </c>
      <c r="H7" s="27" t="s">
        <v>21</v>
      </c>
      <c r="I7" s="14" t="s">
        <v>8</v>
      </c>
      <c r="J7" s="32" t="s">
        <v>15</v>
      </c>
      <c r="K7" s="34" t="s">
        <v>8</v>
      </c>
      <c r="L7" s="43" t="s">
        <v>19</v>
      </c>
      <c r="M7" s="34" t="s">
        <v>18</v>
      </c>
      <c r="N7" s="34" t="s">
        <v>17</v>
      </c>
      <c r="O7" s="34" t="s">
        <v>16</v>
      </c>
      <c r="P7" s="34">
        <v>1</v>
      </c>
      <c r="Q7" s="34">
        <v>2</v>
      </c>
      <c r="R7" s="34">
        <v>3</v>
      </c>
      <c r="S7" s="34">
        <v>4</v>
      </c>
      <c r="T7" s="34">
        <v>5</v>
      </c>
      <c r="U7" s="34">
        <v>6</v>
      </c>
      <c r="V7" s="34">
        <v>7</v>
      </c>
      <c r="W7" s="34">
        <v>8</v>
      </c>
      <c r="X7" s="34">
        <v>9</v>
      </c>
      <c r="Y7" s="34">
        <v>10</v>
      </c>
      <c r="Z7" s="34">
        <v>11</v>
      </c>
      <c r="AA7" s="34">
        <v>12</v>
      </c>
      <c r="AB7" s="34">
        <v>13</v>
      </c>
      <c r="AC7" s="34">
        <v>14</v>
      </c>
      <c r="AD7" s="34">
        <v>15</v>
      </c>
      <c r="AE7" s="34">
        <v>16</v>
      </c>
      <c r="AF7" s="34">
        <v>17</v>
      </c>
      <c r="AG7" s="34">
        <v>18</v>
      </c>
      <c r="AH7" s="34">
        <v>19</v>
      </c>
      <c r="AI7" s="34">
        <v>20</v>
      </c>
      <c r="AJ7" s="34">
        <v>21</v>
      </c>
      <c r="AK7" s="34">
        <v>22</v>
      </c>
      <c r="AL7" s="34">
        <v>23</v>
      </c>
      <c r="AM7" s="34">
        <v>24</v>
      </c>
      <c r="AN7" s="34">
        <v>25</v>
      </c>
      <c r="AO7" s="34">
        <v>26</v>
      </c>
      <c r="AP7" s="34">
        <v>27</v>
      </c>
      <c r="AQ7" s="34">
        <v>28</v>
      </c>
      <c r="AR7" s="34">
        <v>29</v>
      </c>
      <c r="AS7" s="34">
        <v>30</v>
      </c>
      <c r="AT7" s="34">
        <v>31</v>
      </c>
      <c r="AU7" s="34">
        <v>32</v>
      </c>
      <c r="AV7" s="34">
        <v>33</v>
      </c>
      <c r="AW7" s="34">
        <v>34</v>
      </c>
      <c r="AX7" s="34">
        <v>35</v>
      </c>
      <c r="AY7" s="34">
        <v>36</v>
      </c>
      <c r="AZ7" s="34">
        <v>37</v>
      </c>
      <c r="BA7" s="34">
        <v>38</v>
      </c>
      <c r="BB7" s="34">
        <v>39</v>
      </c>
      <c r="BC7" s="34">
        <v>40</v>
      </c>
      <c r="BD7" s="34">
        <v>41</v>
      </c>
      <c r="BE7" s="34">
        <v>42</v>
      </c>
      <c r="BF7" s="34">
        <v>43</v>
      </c>
      <c r="BG7" s="34">
        <v>44</v>
      </c>
      <c r="BH7" s="34">
        <v>45</v>
      </c>
      <c r="BI7" s="34" t="s">
        <v>15</v>
      </c>
      <c r="BJ7" s="15" t="s">
        <v>8</v>
      </c>
      <c r="BK7" s="32" t="s">
        <v>15</v>
      </c>
      <c r="BL7" s="22" t="s">
        <v>20</v>
      </c>
      <c r="BM7" s="34" t="s">
        <v>15</v>
      </c>
      <c r="BN7" s="37">
        <v>1</v>
      </c>
      <c r="BO7" s="37">
        <v>1</v>
      </c>
      <c r="BP7" s="37">
        <v>1</v>
      </c>
      <c r="BQ7" s="37">
        <v>1</v>
      </c>
      <c r="BR7" s="37">
        <v>1</v>
      </c>
      <c r="BS7" s="37">
        <v>1</v>
      </c>
      <c r="BT7" s="37">
        <v>1</v>
      </c>
      <c r="BU7" s="37">
        <v>1</v>
      </c>
      <c r="BV7" s="37">
        <v>1</v>
      </c>
      <c r="BW7" s="37">
        <v>2</v>
      </c>
      <c r="BX7" s="37">
        <v>1</v>
      </c>
      <c r="BY7" s="37">
        <v>1</v>
      </c>
      <c r="BZ7" s="37">
        <v>1</v>
      </c>
      <c r="CA7" s="37">
        <v>1</v>
      </c>
      <c r="CB7" s="37">
        <v>1</v>
      </c>
      <c r="CC7" s="37">
        <v>1</v>
      </c>
      <c r="CD7" s="37">
        <v>1</v>
      </c>
      <c r="CE7" s="37">
        <v>1</v>
      </c>
      <c r="CF7" s="37">
        <v>1</v>
      </c>
      <c r="CG7" s="37">
        <v>2</v>
      </c>
      <c r="CI7" s="50" t="s">
        <v>22</v>
      </c>
      <c r="CJ7" s="50"/>
    </row>
    <row r="8" spans="1:88" x14ac:dyDescent="0.2">
      <c r="A8" s="74">
        <v>1</v>
      </c>
      <c r="B8" s="69">
        <v>147</v>
      </c>
      <c r="C8" s="71">
        <v>10007503336</v>
      </c>
      <c r="D8" s="46" t="s">
        <v>99</v>
      </c>
      <c r="E8" s="46" t="s">
        <v>100</v>
      </c>
      <c r="F8" s="47"/>
      <c r="G8" s="47" t="s">
        <v>86</v>
      </c>
      <c r="H8" s="75">
        <f>IFERROR(J8+BI8+BK8+BM8,-1000)</f>
        <v>140</v>
      </c>
      <c r="I8" s="4">
        <v>6</v>
      </c>
      <c r="J8" s="4">
        <f>IF(ISNUMBER(I8),IF(I8&lt;21,40-(I8-1)*2,1),I8)</f>
        <v>30</v>
      </c>
      <c r="K8" s="5">
        <f>RANK(M8,$M$8:$M$24,1)</f>
        <v>1</v>
      </c>
      <c r="L8" s="5">
        <v>15</v>
      </c>
      <c r="M8" s="5">
        <f>N8+L8/10</f>
        <v>2.5</v>
      </c>
      <c r="N8" s="5">
        <f>RANK(O8,$O$8:$O$24,0)</f>
        <v>1</v>
      </c>
      <c r="O8" s="5">
        <f>SUM(P8:BH8)</f>
        <v>24</v>
      </c>
      <c r="P8" s="7" t="str">
        <f>IF(P$5=$B8,1,"")</f>
        <v/>
      </c>
      <c r="Q8" s="7" t="str">
        <f>IF(Q$5=$B8,1,"")</f>
        <v/>
      </c>
      <c r="R8" s="7" t="str">
        <f>IF(R$5=$B8,1,"")</f>
        <v/>
      </c>
      <c r="S8" s="7" t="str">
        <f>IF(S$5=$B8,1,"")</f>
        <v/>
      </c>
      <c r="T8" s="7" t="str">
        <f>IF(T$5=$B8,1,"")</f>
        <v/>
      </c>
      <c r="U8" s="7" t="str">
        <f>IF(U$5=$B8,1,"")</f>
        <v/>
      </c>
      <c r="V8" s="7" t="str">
        <f>IF(V$5=$B8,1,"")</f>
        <v/>
      </c>
      <c r="W8" s="7" t="str">
        <f>IF(W$5=$B8,1,"")</f>
        <v/>
      </c>
      <c r="X8" s="7" t="str">
        <f>IF(X$5=$B8,1,"")</f>
        <v/>
      </c>
      <c r="Y8" s="7" t="str">
        <f>IF(Y$5=$B8,1,"")</f>
        <v/>
      </c>
      <c r="Z8" s="7" t="str">
        <f>IF(Z$5=$B8,1,"")</f>
        <v/>
      </c>
      <c r="AA8" s="7" t="str">
        <f>IF(AA$5=$B8,1,"")</f>
        <v/>
      </c>
      <c r="AB8" s="7">
        <f>IF(AB$5=$B8,1,"")</f>
        <v>1</v>
      </c>
      <c r="AC8" s="7">
        <f>IF(AC$5=$B8,1,"")</f>
        <v>1</v>
      </c>
      <c r="AD8" s="7">
        <f>IF(AD$5=$B8,1,"")</f>
        <v>1</v>
      </c>
      <c r="AE8" s="7" t="str">
        <f>IF(AE$5=$B8,1,"")</f>
        <v/>
      </c>
      <c r="AF8" s="7" t="str">
        <f>IF(AF$5=$B8,1,"")</f>
        <v/>
      </c>
      <c r="AG8" s="7">
        <f>IF(AG$5=$B8,1,"")</f>
        <v>1</v>
      </c>
      <c r="AH8" s="7" t="str">
        <f>IF(AH$5=$B8,1,"")</f>
        <v/>
      </c>
      <c r="AI8" s="7" t="str">
        <f>IF(AI$5=$B8,1,"")</f>
        <v/>
      </c>
      <c r="AJ8" s="7">
        <v>20</v>
      </c>
      <c r="AK8" s="7" t="str">
        <f>IF(AK$5=$B8,1,"")</f>
        <v/>
      </c>
      <c r="AL8" s="7" t="str">
        <f>IF(AL$5=$B8,1,"")</f>
        <v/>
      </c>
      <c r="AM8" s="7" t="str">
        <f>IF(AM$5=$B8,1,"")</f>
        <v/>
      </c>
      <c r="AN8" s="7" t="str">
        <f>IF(AN$5=$B8,1,"")</f>
        <v/>
      </c>
      <c r="AO8" s="7" t="str">
        <f>IF(AO$5=$B8,1,"")</f>
        <v/>
      </c>
      <c r="AP8" s="7" t="str">
        <f>IF(AP$5=$B8,1,"")</f>
        <v/>
      </c>
      <c r="AQ8" s="7" t="str">
        <f>IF(AQ$5=$B8,1,"")</f>
        <v/>
      </c>
      <c r="AR8" s="7" t="str">
        <f>IF(AR$5=$B8,1,"")</f>
        <v/>
      </c>
      <c r="AS8" s="7" t="str">
        <f>IF(AS$5=$B8,1,"")</f>
        <v/>
      </c>
      <c r="AT8" s="7" t="str">
        <f>IF(AT$5=$B8,1,"")</f>
        <v/>
      </c>
      <c r="AU8" s="7" t="str">
        <f>IF(AU$5=$B8,1,"")</f>
        <v/>
      </c>
      <c r="AV8" s="7" t="str">
        <f>IF(AV$5=$B8,1,"")</f>
        <v/>
      </c>
      <c r="AW8" s="7" t="str">
        <f>IF(AW$5=$B8,1,"")</f>
        <v/>
      </c>
      <c r="AX8" s="7" t="str">
        <f>IF(AX$5=$B8,1,"")</f>
        <v/>
      </c>
      <c r="AY8" s="7" t="str">
        <f>IF(AY$5=$B8,1,"")</f>
        <v/>
      </c>
      <c r="AZ8" s="7" t="str">
        <f>IF(AZ$5=$B8,1,"")</f>
        <v/>
      </c>
      <c r="BA8" s="7" t="str">
        <f>IF(BA$5=$B8,1,"")</f>
        <v/>
      </c>
      <c r="BB8" s="7" t="str">
        <f>IF(BB$5=$B8,1,"")</f>
        <v/>
      </c>
      <c r="BC8" s="7" t="str">
        <f>IF(BC$5=$B8,1,"")</f>
        <v/>
      </c>
      <c r="BD8" s="7" t="str">
        <f>IF(BD$5=$B8,1,"")</f>
        <v/>
      </c>
      <c r="BE8" s="7" t="str">
        <f>IF(BE$5=$B8,1,"")</f>
        <v/>
      </c>
      <c r="BF8" s="7" t="str">
        <f>IF(BF$5=$B8,1,"")</f>
        <v/>
      </c>
      <c r="BG8" s="7" t="str">
        <f>IF(BG$5=$B8,1,"")</f>
        <v/>
      </c>
      <c r="BH8" s="7" t="str">
        <f>IF(BH$5=$B8,1,"")</f>
        <v/>
      </c>
      <c r="BI8" s="5">
        <f>IF(ISNUMBER(K8),IF(K8&lt;21,40-(K8-1)*2,1),K8)</f>
        <v>40</v>
      </c>
      <c r="BJ8" s="6">
        <v>2</v>
      </c>
      <c r="BK8" s="6">
        <f>IF(ISNUMBER(BJ8),IF(BJ8&gt;20,1,40-(BJ8-1)*2),BJ8)</f>
        <v>38</v>
      </c>
      <c r="BL8" s="23"/>
      <c r="BM8" s="24">
        <f>IFERROR(SUM(BN8:CG8)+BL8*20,BL8)</f>
        <v>32</v>
      </c>
      <c r="BN8" s="8">
        <f>IFERROR(VLOOKUP($B8,BN$2:$CH$5,MAX($BN$6:$CG$6)+2-BN$6,0)*BN$7,"")</f>
        <v>2</v>
      </c>
      <c r="BO8" s="8" t="str">
        <f>IFERROR(VLOOKUP($B8,BO$2:$CH$5,MAX($BN$6:$CG$6)+2-BO$6,0)*BO$7,"")</f>
        <v/>
      </c>
      <c r="BP8" s="8" t="str">
        <f>IFERROR(VLOOKUP($B8,BP$2:$CH$5,MAX($BN$6:$CG$6)+2-BP$6,0)*BP$7,"")</f>
        <v/>
      </c>
      <c r="BQ8" s="8">
        <f>IFERROR(VLOOKUP($B8,BQ$2:$CH$5,MAX($BN$6:$CG$6)+2-BQ$6,0)*BQ$7,"")</f>
        <v>5</v>
      </c>
      <c r="BR8" s="8">
        <f>IFERROR(VLOOKUP($B8,BR$2:$CH$5,MAX($BN$6:$CG$6)+2-BR$6,0)*BR$7,"")</f>
        <v>3</v>
      </c>
      <c r="BS8" s="8">
        <f>IFERROR(VLOOKUP($B8,BS$2:$CH$5,MAX($BN$6:$CG$6)+2-BS$6,0)*BS$7,"")</f>
        <v>3</v>
      </c>
      <c r="BT8" s="8">
        <f>IFERROR(VLOOKUP($B8,BT$2:$CH$5,MAX($BN$6:$CG$6)+2-BT$6,0)*BT$7,"")</f>
        <v>5</v>
      </c>
      <c r="BU8" s="8">
        <f>IFERROR(VLOOKUP($B8,BU$2:$CH$5,MAX($BN$6:$CG$6)+2-BU$6,0)*BU$7,"")</f>
        <v>5</v>
      </c>
      <c r="BV8" s="8">
        <f>IFERROR(VLOOKUP($B8,BV$2:$CH$5,MAX($BN$6:$CG$6)+2-BV$6,0)*BV$7,"")</f>
        <v>3</v>
      </c>
      <c r="BW8" s="8">
        <f>IFERROR(VLOOKUP($B8,BW$2:$CH$5,MAX($BN$6:$CG$6)+2-BW$6,0)*BW$7,"")</f>
        <v>6</v>
      </c>
      <c r="BX8" s="8" t="str">
        <f>IFERROR(VLOOKUP($B8,BX$2:$CH$5,MAX($BN$6:$CG$6)+2-BX$6,0)*BX$7,"")</f>
        <v/>
      </c>
      <c r="BY8" s="8" t="str">
        <f>IFERROR(VLOOKUP($B8,BY$2:$CH$5,MAX($BN$6:$CG$6)+2-BY$6,0)*BY$7,"")</f>
        <v/>
      </c>
      <c r="BZ8" s="8" t="str">
        <f>IFERROR(VLOOKUP($B8,BZ$2:$CH$5,MAX($BN$6:$CG$6)+2-BZ$6,0)*BZ$7,"")</f>
        <v/>
      </c>
      <c r="CA8" s="8" t="str">
        <f>IFERROR(VLOOKUP($B8,CA$2:$CH$5,MAX($BN$6:$CG$6)+2-CA$6,0)*CA$7,"")</f>
        <v/>
      </c>
      <c r="CB8" s="8" t="str">
        <f>IFERROR(VLOOKUP($B8,CB$2:$CH$5,MAX($BN$6:$CG$6)+2-CB$6,0)*CB$7,"")</f>
        <v/>
      </c>
      <c r="CC8" s="8" t="str">
        <f>IFERROR(VLOOKUP($B8,CC$2:$CH$5,MAX($BN$6:$CG$6)+2-CC$6,0)*CC$7,"")</f>
        <v/>
      </c>
      <c r="CD8" s="8" t="str">
        <f>IFERROR(VLOOKUP($B8,CD$2:$CH$5,MAX($BN$6:$CG$6)+2-CD$6,0)*CD$7,"")</f>
        <v/>
      </c>
      <c r="CE8" s="8" t="str">
        <f>IFERROR(VLOOKUP($B8,CE$2:$CH$5,MAX($BN$6:$CG$6)+2-CE$6,0)*CE$7,"")</f>
        <v/>
      </c>
      <c r="CF8" s="8" t="str">
        <f>IFERROR(VLOOKUP($B8,CF$2:$CH$5,MAX($BN$6:$CG$6)+2-CF$6,0)*CF$7,"")</f>
        <v/>
      </c>
      <c r="CG8" s="8" t="str">
        <f>IFERROR(VLOOKUP($B8,CG$2:$CH$5,MAX($BN$6:$CG$6)+2-CG$6,0)*CG$7,"")</f>
        <v/>
      </c>
      <c r="CI8" s="40">
        <v>1</v>
      </c>
      <c r="CJ8" s="41"/>
    </row>
    <row r="9" spans="1:88" x14ac:dyDescent="0.2">
      <c r="A9" s="74">
        <v>2</v>
      </c>
      <c r="B9" s="69">
        <v>46</v>
      </c>
      <c r="C9" s="71">
        <v>10008988648</v>
      </c>
      <c r="D9" s="46" t="s">
        <v>89</v>
      </c>
      <c r="E9" s="46" t="s">
        <v>85</v>
      </c>
      <c r="F9" s="47"/>
      <c r="G9" s="47" t="s">
        <v>86</v>
      </c>
      <c r="H9" s="75">
        <f>IFERROR(J9+BI9+BK9+BM9,-1000)</f>
        <v>138</v>
      </c>
      <c r="I9" s="4">
        <v>1</v>
      </c>
      <c r="J9" s="4">
        <f>IF(ISNUMBER(I9),IF(I9&lt;21,40-(I9-1)*2,1),I9)</f>
        <v>40</v>
      </c>
      <c r="K9" s="5">
        <f>RANK(M9,$M$8:$M$24,1)</f>
        <v>2</v>
      </c>
      <c r="L9" s="5">
        <v>14</v>
      </c>
      <c r="M9" s="5">
        <f>N9+L9/10</f>
        <v>3.4</v>
      </c>
      <c r="N9" s="5">
        <f>RANK(O9,$O$8:$O$24,0)</f>
        <v>2</v>
      </c>
      <c r="O9" s="5">
        <f>SUM(P9:BH9)</f>
        <v>21</v>
      </c>
      <c r="P9" s="7" t="str">
        <f>IF(P$5=$B9,1,"")</f>
        <v/>
      </c>
      <c r="Q9" s="7" t="str">
        <f>IF(Q$5=$B9,1,"")</f>
        <v/>
      </c>
      <c r="R9" s="7" t="str">
        <f>IF(R$5=$B9,1,"")</f>
        <v/>
      </c>
      <c r="S9" s="7" t="str">
        <f>IF(S$5=$B9,1,"")</f>
        <v/>
      </c>
      <c r="T9" s="7" t="str">
        <f>IF(T$5=$B9,1,"")</f>
        <v/>
      </c>
      <c r="U9" s="7" t="str">
        <f>IF(U$5=$B9,1,"")</f>
        <v/>
      </c>
      <c r="V9" s="7" t="str">
        <f>IF(V$5=$B9,1,"")</f>
        <v/>
      </c>
      <c r="W9" s="7" t="str">
        <f>IF(W$5=$B9,1,"")</f>
        <v/>
      </c>
      <c r="X9" s="7" t="str">
        <f>IF(X$5=$B9,1,"")</f>
        <v/>
      </c>
      <c r="Y9" s="7" t="str">
        <f>IF(Y$5=$B9,1,"")</f>
        <v/>
      </c>
      <c r="Z9" s="7" t="str">
        <f>IF(Z$5=$B9,1,"")</f>
        <v/>
      </c>
      <c r="AA9" s="7" t="str">
        <f>IF(AA$5=$B9,1,"")</f>
        <v/>
      </c>
      <c r="AB9" s="7" t="str">
        <f>IF(AB$5=$B9,1,"")</f>
        <v/>
      </c>
      <c r="AC9" s="7" t="str">
        <f>IF(AC$5=$B9,1,"")</f>
        <v/>
      </c>
      <c r="AD9" s="7" t="str">
        <f>IF(AD$5=$B9,1,"")</f>
        <v/>
      </c>
      <c r="AE9" s="7" t="str">
        <f>IF(AE$5=$B9,1,"")</f>
        <v/>
      </c>
      <c r="AF9" s="7" t="str">
        <f>IF(AF$5=$B9,1,"")</f>
        <v/>
      </c>
      <c r="AG9" s="7" t="str">
        <f>IF(AG$5=$B9,1,"")</f>
        <v/>
      </c>
      <c r="AH9" s="7">
        <f>IF(AH$5=$B9,1,"")</f>
        <v>1</v>
      </c>
      <c r="AI9" s="7" t="str">
        <f>IF(AI$5=$B9,1,"")</f>
        <v/>
      </c>
      <c r="AJ9" s="7">
        <v>20</v>
      </c>
      <c r="AK9" s="7" t="str">
        <f>IF(AK$5=$B9,1,"")</f>
        <v/>
      </c>
      <c r="AL9" s="7" t="str">
        <f>IF(AL$5=$B9,1,"")</f>
        <v/>
      </c>
      <c r="AM9" s="7" t="str">
        <f>IF(AM$5=$B9,1,"")</f>
        <v/>
      </c>
      <c r="AN9" s="7" t="str">
        <f>IF(AN$5=$B9,1,"")</f>
        <v/>
      </c>
      <c r="AO9" s="7" t="str">
        <f>IF(AO$5=$B9,1,"")</f>
        <v/>
      </c>
      <c r="AP9" s="7" t="str">
        <f>IF(AP$5=$B9,1,"")</f>
        <v/>
      </c>
      <c r="AQ9" s="7" t="str">
        <f>IF(AQ$5=$B9,1,"")</f>
        <v/>
      </c>
      <c r="AR9" s="7" t="str">
        <f>IF(AR$5=$B9,1,"")</f>
        <v/>
      </c>
      <c r="AS9" s="7" t="str">
        <f>IF(AS$5=$B9,1,"")</f>
        <v/>
      </c>
      <c r="AT9" s="7" t="str">
        <f>IF(AT$5=$B9,1,"")</f>
        <v/>
      </c>
      <c r="AU9" s="7" t="str">
        <f>IF(AU$5=$B9,1,"")</f>
        <v/>
      </c>
      <c r="AV9" s="7" t="str">
        <f>IF(AV$5=$B9,1,"")</f>
        <v/>
      </c>
      <c r="AW9" s="7" t="str">
        <f>IF(AW$5=$B9,1,"")</f>
        <v/>
      </c>
      <c r="AX9" s="7" t="str">
        <f>IF(AX$5=$B9,1,"")</f>
        <v/>
      </c>
      <c r="AY9" s="7" t="str">
        <f>IF(AY$5=$B9,1,"")</f>
        <v/>
      </c>
      <c r="AZ9" s="7" t="str">
        <f>IF(AZ$5=$B9,1,"")</f>
        <v/>
      </c>
      <c r="BA9" s="7" t="str">
        <f>IF(BA$5=$B9,1,"")</f>
        <v/>
      </c>
      <c r="BB9" s="7" t="str">
        <f>IF(BB$5=$B9,1,"")</f>
        <v/>
      </c>
      <c r="BC9" s="7" t="str">
        <f>IF(BC$5=$B9,1,"")</f>
        <v/>
      </c>
      <c r="BD9" s="7" t="str">
        <f>IF(BD$5=$B9,1,"")</f>
        <v/>
      </c>
      <c r="BE9" s="7" t="str">
        <f>IF(BE$5=$B9,1,"")</f>
        <v/>
      </c>
      <c r="BF9" s="7" t="str">
        <f>IF(BF$5=$B9,1,"")</f>
        <v/>
      </c>
      <c r="BG9" s="7" t="str">
        <f>IF(BG$5=$B9,1,"")</f>
        <v/>
      </c>
      <c r="BH9" s="7" t="str">
        <f>IF(BH$5=$B9,1,"")</f>
        <v/>
      </c>
      <c r="BI9" s="5">
        <f>IF(ISNUMBER(K9),IF(K9&lt;21,40-(K9-1)*2,1),K9)</f>
        <v>38</v>
      </c>
      <c r="BJ9" s="6">
        <v>1</v>
      </c>
      <c r="BK9" s="6">
        <f>IF(ISNUMBER(BJ9),IF(BJ9&gt;20,1,40-(BJ9-1)*2),BJ9)</f>
        <v>40</v>
      </c>
      <c r="BL9" s="23"/>
      <c r="BM9" s="24">
        <f>IFERROR(SUM(BN9:CG9)+BL9*20,BL9)</f>
        <v>20</v>
      </c>
      <c r="BN9" s="8" t="str">
        <f>IFERROR(VLOOKUP($B9,BN$2:$CH$5,MAX($BN$6:$CG$6)+2-BN$6,0)*BN$7,"")</f>
        <v/>
      </c>
      <c r="BO9" s="8" t="str">
        <f>IFERROR(VLOOKUP($B9,BO$2:$CH$5,MAX($BN$6:$CG$6)+2-BO$6,0)*BO$7,"")</f>
        <v/>
      </c>
      <c r="BP9" s="8">
        <f>IFERROR(VLOOKUP($B9,BP$2:$CH$5,MAX($BN$6:$CG$6)+2-BP$6,0)*BP$7,"")</f>
        <v>1</v>
      </c>
      <c r="BQ9" s="8" t="str">
        <f>IFERROR(VLOOKUP($B9,BQ$2:$CH$5,MAX($BN$6:$CG$6)+2-BQ$6,0)*BQ$7,"")</f>
        <v/>
      </c>
      <c r="BR9" s="8">
        <f>IFERROR(VLOOKUP($B9,BR$2:$CH$5,MAX($BN$6:$CG$6)+2-BR$6,0)*BR$7,"")</f>
        <v>5</v>
      </c>
      <c r="BS9" s="8">
        <f>IFERROR(VLOOKUP($B9,BS$2:$CH$5,MAX($BN$6:$CG$6)+2-BS$6,0)*BS$7,"")</f>
        <v>5</v>
      </c>
      <c r="BT9" s="8">
        <f>IFERROR(VLOOKUP($B9,BT$2:$CH$5,MAX($BN$6:$CG$6)+2-BT$6,0)*BT$7,"")</f>
        <v>2</v>
      </c>
      <c r="BU9" s="8">
        <f>IFERROR(VLOOKUP($B9,BU$2:$CH$5,MAX($BN$6:$CG$6)+2-BU$6,0)*BU$7,"")</f>
        <v>1</v>
      </c>
      <c r="BV9" s="8">
        <f>IFERROR(VLOOKUP($B9,BV$2:$CH$5,MAX($BN$6:$CG$6)+2-BV$6,0)*BV$7,"")</f>
        <v>2</v>
      </c>
      <c r="BW9" s="8">
        <f>IFERROR(VLOOKUP($B9,BW$2:$CH$5,MAX($BN$6:$CG$6)+2-BW$6,0)*BW$7,"")</f>
        <v>4</v>
      </c>
      <c r="BX9" s="8" t="str">
        <f>IFERROR(VLOOKUP($B9,BX$2:$CH$5,MAX($BN$6:$CG$6)+2-BX$6,0)*BX$7,"")</f>
        <v/>
      </c>
      <c r="BY9" s="8" t="str">
        <f>IFERROR(VLOOKUP($B9,BY$2:$CH$5,MAX($BN$6:$CG$6)+2-BY$6,0)*BY$7,"")</f>
        <v/>
      </c>
      <c r="BZ9" s="8" t="str">
        <f>IFERROR(VLOOKUP($B9,BZ$2:$CH$5,MAX($BN$6:$CG$6)+2-BZ$6,0)*BZ$7,"")</f>
        <v/>
      </c>
      <c r="CA9" s="8" t="str">
        <f>IFERROR(VLOOKUP($B9,CA$2:$CH$5,MAX($BN$6:$CG$6)+2-CA$6,0)*CA$7,"")</f>
        <v/>
      </c>
      <c r="CB9" s="8" t="str">
        <f>IFERROR(VLOOKUP($B9,CB$2:$CH$5,MAX($BN$6:$CG$6)+2-CB$6,0)*CB$7,"")</f>
        <v/>
      </c>
      <c r="CC9" s="8" t="str">
        <f>IFERROR(VLOOKUP($B9,CC$2:$CH$5,MAX($BN$6:$CG$6)+2-CC$6,0)*CC$7,"")</f>
        <v/>
      </c>
      <c r="CD9" s="8" t="str">
        <f>IFERROR(VLOOKUP($B9,CD$2:$CH$5,MAX($BN$6:$CG$6)+2-CD$6,0)*CD$7,"")</f>
        <v/>
      </c>
      <c r="CE9" s="8" t="str">
        <f>IFERROR(VLOOKUP($B9,CE$2:$CH$5,MAX($BN$6:$CG$6)+2-CE$6,0)*CE$7,"")</f>
        <v/>
      </c>
      <c r="CF9" s="8" t="str">
        <f>IFERROR(VLOOKUP($B9,CF$2:$CH$5,MAX($BN$6:$CG$6)+2-CF$6,0)*CF$7,"")</f>
        <v/>
      </c>
      <c r="CG9" s="8" t="str">
        <f>IFERROR(VLOOKUP($B9,CG$2:$CH$5,MAX($BN$6:$CG$6)+2-CG$6,0)*CG$7,"")</f>
        <v/>
      </c>
      <c r="CI9" s="40">
        <v>2</v>
      </c>
      <c r="CJ9" s="41"/>
    </row>
    <row r="10" spans="1:88" x14ac:dyDescent="0.2">
      <c r="A10" s="74">
        <v>3</v>
      </c>
      <c r="B10" s="69">
        <v>47</v>
      </c>
      <c r="C10" s="71">
        <v>10009502748</v>
      </c>
      <c r="D10" s="46" t="s">
        <v>90</v>
      </c>
      <c r="E10" s="46" t="s">
        <v>85</v>
      </c>
      <c r="F10" s="47"/>
      <c r="G10" s="47" t="s">
        <v>86</v>
      </c>
      <c r="H10" s="75">
        <f>IFERROR(J10+BI10+BK10+BM10,-1000)</f>
        <v>118</v>
      </c>
      <c r="I10" s="4">
        <v>4</v>
      </c>
      <c r="J10" s="4">
        <f>IF(ISNUMBER(I10),IF(I10&lt;21,40-(I10-1)*2,1),I10)</f>
        <v>34</v>
      </c>
      <c r="K10" s="5">
        <f>RANK(M10,$M$8:$M$24,1)</f>
        <v>3</v>
      </c>
      <c r="L10" s="5">
        <v>7</v>
      </c>
      <c r="M10" s="5">
        <f>N10+L10/10</f>
        <v>3.7</v>
      </c>
      <c r="N10" s="5">
        <f>RANK(O10,$O$8:$O$24,0)</f>
        <v>3</v>
      </c>
      <c r="O10" s="5">
        <f>SUM(P10:BH10)</f>
        <v>9</v>
      </c>
      <c r="P10" s="7" t="str">
        <f>IF(P$5=$B10,1,"")</f>
        <v/>
      </c>
      <c r="Q10" s="7" t="str">
        <f>IF(Q$5=$B10,1,"")</f>
        <v/>
      </c>
      <c r="R10" s="7" t="str">
        <f>IF(R$5=$B10,1,"")</f>
        <v/>
      </c>
      <c r="S10" s="7">
        <f>IF(S$5=$B10,1,"")</f>
        <v>1</v>
      </c>
      <c r="T10" s="7">
        <f>IF(T$5=$B10,1,"")</f>
        <v>1</v>
      </c>
      <c r="U10" s="7">
        <f>IF(U$5=$B10,1,"")</f>
        <v>1</v>
      </c>
      <c r="V10" s="7">
        <f>IF(V$5=$B10,1,"")</f>
        <v>1</v>
      </c>
      <c r="W10" s="7">
        <f>IF(W$5=$B10,1,"")</f>
        <v>1</v>
      </c>
      <c r="X10" s="7">
        <f>IF(X$5=$B10,1,"")</f>
        <v>1</v>
      </c>
      <c r="Y10" s="7">
        <f>IF(Y$5=$B10,1,"")</f>
        <v>1</v>
      </c>
      <c r="Z10" s="7">
        <f>IF(Z$5=$B10,1,"")</f>
        <v>1</v>
      </c>
      <c r="AA10" s="7">
        <f>IF(AA$5=$B10,1,"")</f>
        <v>1</v>
      </c>
      <c r="AB10" s="7" t="str">
        <f>IF(AB$5=$B10,1,"")</f>
        <v/>
      </c>
      <c r="AC10" s="7" t="str">
        <f>IF(AC$5=$B10,1,"")</f>
        <v/>
      </c>
      <c r="AD10" s="7" t="str">
        <f>IF(AD$5=$B10,1,"")</f>
        <v/>
      </c>
      <c r="AE10" s="7" t="str">
        <f>IF(AE$5=$B10,1,"")</f>
        <v/>
      </c>
      <c r="AF10" s="7" t="str">
        <f>IF(AF$5=$B10,1,"")</f>
        <v/>
      </c>
      <c r="AG10" s="7" t="str">
        <f>IF(AG$5=$B10,1,"")</f>
        <v/>
      </c>
      <c r="AH10" s="7" t="str">
        <f>IF(AH$5=$B10,1,"")</f>
        <v/>
      </c>
      <c r="AI10" s="7" t="str">
        <f>IF(AI$5=$B10,1,"")</f>
        <v/>
      </c>
      <c r="AJ10" s="7" t="str">
        <f>IF(AJ$5=$B10,1,"")</f>
        <v/>
      </c>
      <c r="AK10" s="7" t="str">
        <f>IF(AK$5=$B10,1,"")</f>
        <v/>
      </c>
      <c r="AL10" s="7" t="str">
        <f>IF(AL$5=$B10,1,"")</f>
        <v/>
      </c>
      <c r="AM10" s="7" t="str">
        <f>IF(AM$5=$B10,1,"")</f>
        <v/>
      </c>
      <c r="AN10" s="7" t="str">
        <f>IF(AN$5=$B10,1,"")</f>
        <v/>
      </c>
      <c r="AO10" s="7" t="str">
        <f>IF(AO$5=$B10,1,"")</f>
        <v/>
      </c>
      <c r="AP10" s="7" t="str">
        <f>IF(AP$5=$B10,1,"")</f>
        <v/>
      </c>
      <c r="AQ10" s="7" t="str">
        <f>IF(AQ$5=$B10,1,"")</f>
        <v/>
      </c>
      <c r="AR10" s="7" t="str">
        <f>IF(AR$5=$B10,1,"")</f>
        <v/>
      </c>
      <c r="AS10" s="7" t="str">
        <f>IF(AS$5=$B10,1,"")</f>
        <v/>
      </c>
      <c r="AT10" s="7" t="str">
        <f>IF(AT$5=$B10,1,"")</f>
        <v/>
      </c>
      <c r="AU10" s="7" t="str">
        <f>IF(AU$5=$B10,1,"")</f>
        <v/>
      </c>
      <c r="AV10" s="7" t="str">
        <f>IF(AV$5=$B10,1,"")</f>
        <v/>
      </c>
      <c r="AW10" s="7" t="str">
        <f>IF(AW$5=$B10,1,"")</f>
        <v/>
      </c>
      <c r="AX10" s="7" t="str">
        <f>IF(AX$5=$B10,1,"")</f>
        <v/>
      </c>
      <c r="AY10" s="7" t="str">
        <f>IF(AY$5=$B10,1,"")</f>
        <v/>
      </c>
      <c r="AZ10" s="7" t="str">
        <f>IF(AZ$5=$B10,1,"")</f>
        <v/>
      </c>
      <c r="BA10" s="7" t="str">
        <f>IF(BA$5=$B10,1,"")</f>
        <v/>
      </c>
      <c r="BB10" s="7" t="str">
        <f>IF(BB$5=$B10,1,"")</f>
        <v/>
      </c>
      <c r="BC10" s="7" t="str">
        <f>IF(BC$5=$B10,1,"")</f>
        <v/>
      </c>
      <c r="BD10" s="7" t="str">
        <f>IF(BD$5=$B10,1,"")</f>
        <v/>
      </c>
      <c r="BE10" s="7" t="str">
        <f>IF(BE$5=$B10,1,"")</f>
        <v/>
      </c>
      <c r="BF10" s="7" t="str">
        <f>IF(BF$5=$B10,1,"")</f>
        <v/>
      </c>
      <c r="BG10" s="7" t="str">
        <f>IF(BG$5=$B10,1,"")</f>
        <v/>
      </c>
      <c r="BH10" s="7" t="str">
        <f>IF(BH$5=$B10,1,"")</f>
        <v/>
      </c>
      <c r="BI10" s="5">
        <f>IF(ISNUMBER(K10),IF(K10&lt;21,40-(K10-1)*2,1),K10)</f>
        <v>36</v>
      </c>
      <c r="BJ10" s="6">
        <v>14</v>
      </c>
      <c r="BK10" s="6">
        <f>IF(ISNUMBER(BJ10),IF(BJ10&gt;20,1,40-(BJ10-1)*2),BJ10)</f>
        <v>14</v>
      </c>
      <c r="BL10" s="23">
        <v>1</v>
      </c>
      <c r="BM10" s="24">
        <f>IFERROR(SUM(BN10:CG10)+BL10*20,BL10)</f>
        <v>34</v>
      </c>
      <c r="BN10" s="8" t="str">
        <f>IFERROR(VLOOKUP($B10,BN$2:$CH$5,MAX($BN$6:$CG$6)+2-BN$6,0)*BN$7,"")</f>
        <v/>
      </c>
      <c r="BO10" s="8">
        <f>IFERROR(VLOOKUP($B10,BO$2:$CH$5,MAX($BN$6:$CG$6)+2-BO$6,0)*BO$7,"")</f>
        <v>2</v>
      </c>
      <c r="BP10" s="8">
        <f>IFERROR(VLOOKUP($B10,BP$2:$CH$5,MAX($BN$6:$CG$6)+2-BP$6,0)*BP$7,"")</f>
        <v>5</v>
      </c>
      <c r="BQ10" s="8">
        <f>IFERROR(VLOOKUP($B10,BQ$2:$CH$5,MAX($BN$6:$CG$6)+2-BQ$6,0)*BQ$7,"")</f>
        <v>1</v>
      </c>
      <c r="BR10" s="8" t="str">
        <f>IFERROR(VLOOKUP($B10,BR$2:$CH$5,MAX($BN$6:$CG$6)+2-BR$6,0)*BR$7,"")</f>
        <v/>
      </c>
      <c r="BS10" s="8">
        <f>IFERROR(VLOOKUP($B10,BS$2:$CH$5,MAX($BN$6:$CG$6)+2-BS$6,0)*BS$7,"")</f>
        <v>1</v>
      </c>
      <c r="BT10" s="8" t="str">
        <f>IFERROR(VLOOKUP($B10,BT$2:$CH$5,MAX($BN$6:$CG$6)+2-BT$6,0)*BT$7,"")</f>
        <v/>
      </c>
      <c r="BU10" s="8" t="str">
        <f>IFERROR(VLOOKUP($B10,BU$2:$CH$5,MAX($BN$6:$CG$6)+2-BU$6,0)*BU$7,"")</f>
        <v/>
      </c>
      <c r="BV10" s="8">
        <f>IFERROR(VLOOKUP($B10,BV$2:$CH$5,MAX($BN$6:$CG$6)+2-BV$6,0)*BV$7,"")</f>
        <v>5</v>
      </c>
      <c r="BW10" s="8" t="str">
        <f>IFERROR(VLOOKUP($B10,BW$2:$CH$5,MAX($BN$6:$CG$6)+2-BW$6,0)*BW$7,"")</f>
        <v/>
      </c>
      <c r="BX10" s="8" t="str">
        <f>IFERROR(VLOOKUP($B10,BX$2:$CH$5,MAX($BN$6:$CG$6)+2-BX$6,0)*BX$7,"")</f>
        <v/>
      </c>
      <c r="BY10" s="8" t="str">
        <f>IFERROR(VLOOKUP($B10,BY$2:$CH$5,MAX($BN$6:$CG$6)+2-BY$6,0)*BY$7,"")</f>
        <v/>
      </c>
      <c r="BZ10" s="8" t="str">
        <f>IFERROR(VLOOKUP($B10,BZ$2:$CH$5,MAX($BN$6:$CG$6)+2-BZ$6,0)*BZ$7,"")</f>
        <v/>
      </c>
      <c r="CA10" s="8" t="str">
        <f>IFERROR(VLOOKUP($B10,CA$2:$CH$5,MAX($BN$6:$CG$6)+2-CA$6,0)*CA$7,"")</f>
        <v/>
      </c>
      <c r="CB10" s="8" t="str">
        <f>IFERROR(VLOOKUP($B10,CB$2:$CH$5,MAX($BN$6:$CG$6)+2-CB$6,0)*CB$7,"")</f>
        <v/>
      </c>
      <c r="CC10" s="8" t="str">
        <f>IFERROR(VLOOKUP($B10,CC$2:$CH$5,MAX($BN$6:$CG$6)+2-CC$6,0)*CC$7,"")</f>
        <v/>
      </c>
      <c r="CD10" s="8" t="str">
        <f>IFERROR(VLOOKUP($B10,CD$2:$CH$5,MAX($BN$6:$CG$6)+2-CD$6,0)*CD$7,"")</f>
        <v/>
      </c>
      <c r="CE10" s="8" t="str">
        <f>IFERROR(VLOOKUP($B10,CE$2:$CH$5,MAX($BN$6:$CG$6)+2-CE$6,0)*CE$7,"")</f>
        <v/>
      </c>
      <c r="CF10" s="8" t="str">
        <f>IFERROR(VLOOKUP($B10,CF$2:$CH$5,MAX($BN$6:$CG$6)+2-CF$6,0)*CF$7,"")</f>
        <v/>
      </c>
      <c r="CG10" s="8" t="str">
        <f>IFERROR(VLOOKUP($B10,CG$2:$CH$5,MAX($BN$6:$CG$6)+2-CG$6,0)*CG$7,"")</f>
        <v/>
      </c>
      <c r="CI10" s="40">
        <v>3</v>
      </c>
      <c r="CJ10" s="41"/>
    </row>
    <row r="11" spans="1:88" x14ac:dyDescent="0.2">
      <c r="A11" s="74">
        <v>4</v>
      </c>
      <c r="B11" s="69">
        <v>44</v>
      </c>
      <c r="C11" s="71">
        <v>10006499283</v>
      </c>
      <c r="D11" s="46" t="s">
        <v>149</v>
      </c>
      <c r="E11" s="46" t="s">
        <v>85</v>
      </c>
      <c r="F11" s="47"/>
      <c r="G11" s="47" t="s">
        <v>86</v>
      </c>
      <c r="H11" s="75">
        <f>IFERROR(J11+BI11+BK11+BM11,-1000)</f>
        <v>114</v>
      </c>
      <c r="I11" s="4">
        <v>5</v>
      </c>
      <c r="J11" s="4">
        <f>IF(ISNUMBER(I11),IF(I11&lt;21,40-(I11-1)*2,1),I11)</f>
        <v>32</v>
      </c>
      <c r="K11" s="5">
        <f>RANK(M11,$M$8:$M$24,1)</f>
        <v>5</v>
      </c>
      <c r="L11" s="5">
        <v>1</v>
      </c>
      <c r="M11" s="5">
        <f>N11+L11/10</f>
        <v>5.0999999999999996</v>
      </c>
      <c r="N11" s="5">
        <f>RANK(O11,$O$8:$O$24,0)</f>
        <v>5</v>
      </c>
      <c r="O11" s="5">
        <f>SUM(P11:BH11)</f>
        <v>2</v>
      </c>
      <c r="P11" s="7" t="str">
        <f>IF(P$5=$B11,1,"")</f>
        <v/>
      </c>
      <c r="Q11" s="7" t="str">
        <f>IF(Q$5=$B11,1,"")</f>
        <v/>
      </c>
      <c r="R11" s="7" t="str">
        <f>IF(R$5=$B11,1,"")</f>
        <v/>
      </c>
      <c r="S11" s="7" t="str">
        <f>IF(S$5=$B11,1,"")</f>
        <v/>
      </c>
      <c r="T11" s="7" t="str">
        <f>IF(T$5=$B11,1,"")</f>
        <v/>
      </c>
      <c r="U11" s="7" t="str">
        <f>IF(U$5=$B11,1,"")</f>
        <v/>
      </c>
      <c r="V11" s="7" t="str">
        <f>IF(V$5=$B11,1,"")</f>
        <v/>
      </c>
      <c r="W11" s="7" t="str">
        <f>IF(W$5=$B11,1,"")</f>
        <v/>
      </c>
      <c r="X11" s="7" t="str">
        <f>IF(X$5=$B11,1,"")</f>
        <v/>
      </c>
      <c r="Y11" s="7" t="str">
        <f>IF(Y$5=$B11,1,"")</f>
        <v/>
      </c>
      <c r="Z11" s="7" t="str">
        <f>IF(Z$5=$B11,1,"")</f>
        <v/>
      </c>
      <c r="AA11" s="7" t="str">
        <f>IF(AA$5=$B11,1,"")</f>
        <v/>
      </c>
      <c r="AB11" s="7" t="str">
        <f>IF(AB$5=$B11,1,"")</f>
        <v/>
      </c>
      <c r="AC11" s="7" t="str">
        <f>IF(AC$5=$B11,1,"")</f>
        <v/>
      </c>
      <c r="AD11" s="7" t="str">
        <f>IF(AD$5=$B11,1,"")</f>
        <v/>
      </c>
      <c r="AE11" s="7">
        <f>IF(AE$5=$B11,1,"")</f>
        <v>1</v>
      </c>
      <c r="AF11" s="7" t="str">
        <f>IF(AF$5=$B11,1,"")</f>
        <v/>
      </c>
      <c r="AG11" s="7" t="str">
        <f>IF(AG$5=$B11,1,"")</f>
        <v/>
      </c>
      <c r="AH11" s="7" t="str">
        <f>IF(AH$5=$B11,1,"")</f>
        <v/>
      </c>
      <c r="AI11" s="7">
        <f>IF(AI$5=$B11,1,"")</f>
        <v>1</v>
      </c>
      <c r="AJ11" s="7" t="str">
        <f>IF(AJ$5=$B11,1,"")</f>
        <v/>
      </c>
      <c r="AK11" s="7" t="str">
        <f>IF(AK$5=$B11,1,"")</f>
        <v/>
      </c>
      <c r="AL11" s="7" t="str">
        <f>IF(AL$5=$B11,1,"")</f>
        <v/>
      </c>
      <c r="AM11" s="7" t="str">
        <f>IF(AM$5=$B11,1,"")</f>
        <v/>
      </c>
      <c r="AN11" s="7" t="str">
        <f>IF(AN$5=$B11,1,"")</f>
        <v/>
      </c>
      <c r="AO11" s="7" t="str">
        <f>IF(AO$5=$B11,1,"")</f>
        <v/>
      </c>
      <c r="AP11" s="7" t="str">
        <f>IF(AP$5=$B11,1,"")</f>
        <v/>
      </c>
      <c r="AQ11" s="7" t="str">
        <f>IF(AQ$5=$B11,1,"")</f>
        <v/>
      </c>
      <c r="AR11" s="7" t="str">
        <f>IF(AR$5=$B11,1,"")</f>
        <v/>
      </c>
      <c r="AS11" s="7" t="str">
        <f>IF(AS$5=$B11,1,"")</f>
        <v/>
      </c>
      <c r="AT11" s="7" t="str">
        <f>IF(AT$5=$B11,1,"")</f>
        <v/>
      </c>
      <c r="AU11" s="7" t="str">
        <f>IF(AU$5=$B11,1,"")</f>
        <v/>
      </c>
      <c r="AV11" s="7" t="str">
        <f>IF(AV$5=$B11,1,"")</f>
        <v/>
      </c>
      <c r="AW11" s="7" t="str">
        <f>IF(AW$5=$B11,1,"")</f>
        <v/>
      </c>
      <c r="AX11" s="7" t="str">
        <f>IF(AX$5=$B11,1,"")</f>
        <v/>
      </c>
      <c r="AY11" s="7" t="str">
        <f>IF(AY$5=$B11,1,"")</f>
        <v/>
      </c>
      <c r="AZ11" s="7" t="str">
        <f>IF(AZ$5=$B11,1,"")</f>
        <v/>
      </c>
      <c r="BA11" s="7" t="str">
        <f>IF(BA$5=$B11,1,"")</f>
        <v/>
      </c>
      <c r="BB11" s="7" t="str">
        <f>IF(BB$5=$B11,1,"")</f>
        <v/>
      </c>
      <c r="BC11" s="7" t="str">
        <f>IF(BC$5=$B11,1,"")</f>
        <v/>
      </c>
      <c r="BD11" s="7" t="str">
        <f>IF(BD$5=$B11,1,"")</f>
        <v/>
      </c>
      <c r="BE11" s="7" t="str">
        <f>IF(BE$5=$B11,1,"")</f>
        <v/>
      </c>
      <c r="BF11" s="7" t="str">
        <f>IF(BF$5=$B11,1,"")</f>
        <v/>
      </c>
      <c r="BG11" s="7" t="str">
        <f>IF(BG$5=$B11,1,"")</f>
        <v/>
      </c>
      <c r="BH11" s="7" t="str">
        <f>IF(BH$5=$B11,1,"")</f>
        <v/>
      </c>
      <c r="BI11" s="5">
        <f>IF(ISNUMBER(K11),IF(K11&lt;21,40-(K11-1)*2,1),K11)</f>
        <v>32</v>
      </c>
      <c r="BJ11" s="6">
        <v>3</v>
      </c>
      <c r="BK11" s="6">
        <f>IF(ISNUMBER(BJ11),IF(BJ11&gt;20,1,40-(BJ11-1)*2),BJ11)</f>
        <v>36</v>
      </c>
      <c r="BL11" s="23"/>
      <c r="BM11" s="24">
        <f>IFERROR(SUM(BN11:CG11)+BL11*20,BL11)</f>
        <v>14</v>
      </c>
      <c r="BN11" s="8">
        <f>IFERROR(VLOOKUP($B11,BN$2:$CH$5,MAX($BN$6:$CG$6)+2-BN$6,0)*BN$7,"")</f>
        <v>3</v>
      </c>
      <c r="BO11" s="8" t="str">
        <f>IFERROR(VLOOKUP($B11,BO$2:$CH$5,MAX($BN$6:$CG$6)+2-BO$6,0)*BO$7,"")</f>
        <v/>
      </c>
      <c r="BP11" s="8" t="str">
        <f>IFERROR(VLOOKUP($B11,BP$2:$CH$5,MAX($BN$6:$CG$6)+2-BP$6,0)*BP$7,"")</f>
        <v/>
      </c>
      <c r="BQ11" s="8">
        <f>IFERROR(VLOOKUP($B11,BQ$2:$CH$5,MAX($BN$6:$CG$6)+2-BQ$6,0)*BQ$7,"")</f>
        <v>3</v>
      </c>
      <c r="BR11" s="8">
        <f>IFERROR(VLOOKUP($B11,BR$2:$CH$5,MAX($BN$6:$CG$6)+2-BR$6,0)*BR$7,"")</f>
        <v>2</v>
      </c>
      <c r="BS11" s="8" t="str">
        <f>IFERROR(VLOOKUP($B11,BS$2:$CH$5,MAX($BN$6:$CG$6)+2-BS$6,0)*BS$7,"")</f>
        <v/>
      </c>
      <c r="BT11" s="8">
        <f>IFERROR(VLOOKUP($B11,BT$2:$CH$5,MAX($BN$6:$CG$6)+2-BT$6,0)*BT$7,"")</f>
        <v>1</v>
      </c>
      <c r="BU11" s="8">
        <f>IFERROR(VLOOKUP($B11,BU$2:$CH$5,MAX($BN$6:$CG$6)+2-BU$6,0)*BU$7,"")</f>
        <v>3</v>
      </c>
      <c r="BV11" s="8" t="str">
        <f>IFERROR(VLOOKUP($B11,BV$2:$CH$5,MAX($BN$6:$CG$6)+2-BV$6,0)*BV$7,"")</f>
        <v/>
      </c>
      <c r="BW11" s="8">
        <f>IFERROR(VLOOKUP($B11,BW$2:$CH$5,MAX($BN$6:$CG$6)+2-BW$6,0)*BW$7,"")</f>
        <v>2</v>
      </c>
      <c r="BX11" s="8" t="str">
        <f>IFERROR(VLOOKUP($B11,BX$2:$CH$5,MAX($BN$6:$CG$6)+2-BX$6,0)*BX$7,"")</f>
        <v/>
      </c>
      <c r="BY11" s="8" t="str">
        <f>IFERROR(VLOOKUP($B11,BY$2:$CH$5,MAX($BN$6:$CG$6)+2-BY$6,0)*BY$7,"")</f>
        <v/>
      </c>
      <c r="BZ11" s="8" t="str">
        <f>IFERROR(VLOOKUP($B11,BZ$2:$CH$5,MAX($BN$6:$CG$6)+2-BZ$6,0)*BZ$7,"")</f>
        <v/>
      </c>
      <c r="CA11" s="8" t="str">
        <f>IFERROR(VLOOKUP($B11,CA$2:$CH$5,MAX($BN$6:$CG$6)+2-CA$6,0)*CA$7,"")</f>
        <v/>
      </c>
      <c r="CB11" s="8" t="str">
        <f>IFERROR(VLOOKUP($B11,CB$2:$CH$5,MAX($BN$6:$CG$6)+2-CB$6,0)*CB$7,"")</f>
        <v/>
      </c>
      <c r="CC11" s="8" t="str">
        <f>IFERROR(VLOOKUP($B11,CC$2:$CH$5,MAX($BN$6:$CG$6)+2-CC$6,0)*CC$7,"")</f>
        <v/>
      </c>
      <c r="CD11" s="8" t="str">
        <f>IFERROR(VLOOKUP($B11,CD$2:$CH$5,MAX($BN$6:$CG$6)+2-CD$6,0)*CD$7,"")</f>
        <v/>
      </c>
      <c r="CE11" s="8" t="str">
        <f>IFERROR(VLOOKUP($B11,CE$2:$CH$5,MAX($BN$6:$CG$6)+2-CE$6,0)*CE$7,"")</f>
        <v/>
      </c>
      <c r="CF11" s="8" t="str">
        <f>IFERROR(VLOOKUP($B11,CF$2:$CH$5,MAX($BN$6:$CG$6)+2-CF$6,0)*CF$7,"")</f>
        <v/>
      </c>
      <c r="CG11" s="8" t="str">
        <f>IFERROR(VLOOKUP($B11,CG$2:$CH$5,MAX($BN$6:$CG$6)+2-CG$6,0)*CG$7,"")</f>
        <v/>
      </c>
      <c r="CI11" s="40">
        <v>4</v>
      </c>
      <c r="CJ11" s="41"/>
    </row>
    <row r="12" spans="1:88" x14ac:dyDescent="0.2">
      <c r="A12" s="74">
        <v>5</v>
      </c>
      <c r="B12" s="69">
        <v>48</v>
      </c>
      <c r="C12" s="71">
        <v>10010166691</v>
      </c>
      <c r="D12" s="46" t="s">
        <v>143</v>
      </c>
      <c r="E12" s="46" t="s">
        <v>85</v>
      </c>
      <c r="F12" s="47"/>
      <c r="G12" s="47" t="s">
        <v>88</v>
      </c>
      <c r="H12" s="75">
        <f>IFERROR(J12+BI12+BK12+BM12,-1000)</f>
        <v>100</v>
      </c>
      <c r="I12" s="4">
        <v>7</v>
      </c>
      <c r="J12" s="4">
        <f>IF(ISNUMBER(I12),IF(I12&lt;21,40-(I12-1)*2,1),I12)</f>
        <v>28</v>
      </c>
      <c r="K12" s="5">
        <f>RANK(M12,$M$8:$M$24,1)</f>
        <v>6</v>
      </c>
      <c r="L12" s="5">
        <v>2</v>
      </c>
      <c r="M12" s="5">
        <f>N12+L12/10</f>
        <v>6.2</v>
      </c>
      <c r="N12" s="5">
        <f>RANK(O12,$O$8:$O$24,0)</f>
        <v>6</v>
      </c>
      <c r="O12" s="5">
        <f>SUM(P12:BH12)</f>
        <v>1</v>
      </c>
      <c r="P12" s="7" t="str">
        <f>IF(P$5=$B12,1,"")</f>
        <v/>
      </c>
      <c r="Q12" s="7" t="str">
        <f>IF(Q$5=$B12,1,"")</f>
        <v/>
      </c>
      <c r="R12" s="7" t="str">
        <f>IF(R$5=$B12,1,"")</f>
        <v/>
      </c>
      <c r="S12" s="7" t="str">
        <f>IF(S$5=$B12,1,"")</f>
        <v/>
      </c>
      <c r="T12" s="7" t="str">
        <f>IF(T$5=$B12,1,"")</f>
        <v/>
      </c>
      <c r="U12" s="7" t="str">
        <f>IF(U$5=$B12,1,"")</f>
        <v/>
      </c>
      <c r="V12" s="7" t="str">
        <f>IF(V$5=$B12,1,"")</f>
        <v/>
      </c>
      <c r="W12" s="7" t="str">
        <f>IF(W$5=$B12,1,"")</f>
        <v/>
      </c>
      <c r="X12" s="7" t="str">
        <f>IF(X$5=$B12,1,"")</f>
        <v/>
      </c>
      <c r="Y12" s="7" t="str">
        <f>IF(Y$5=$B12,1,"")</f>
        <v/>
      </c>
      <c r="Z12" s="7" t="str">
        <f>IF(Z$5=$B12,1,"")</f>
        <v/>
      </c>
      <c r="AA12" s="7" t="str">
        <f>IF(AA$5=$B12,1,"")</f>
        <v/>
      </c>
      <c r="AB12" s="7" t="str">
        <f>IF(AB$5=$B12,1,"")</f>
        <v/>
      </c>
      <c r="AC12" s="7" t="str">
        <f>IF(AC$5=$B12,1,"")</f>
        <v/>
      </c>
      <c r="AD12" s="7" t="str">
        <f>IF(AD$5=$B12,1,"")</f>
        <v/>
      </c>
      <c r="AE12" s="7" t="str">
        <f>IF(AE$5=$B12,1,"")</f>
        <v/>
      </c>
      <c r="AF12" s="7">
        <f>IF(AF$5=$B12,1,"")</f>
        <v>1</v>
      </c>
      <c r="AG12" s="7" t="str">
        <f>IF(AG$5=$B12,1,"")</f>
        <v/>
      </c>
      <c r="AH12" s="7" t="str">
        <f>IF(AH$5=$B12,1,"")</f>
        <v/>
      </c>
      <c r="AI12" s="7" t="str">
        <f>IF(AI$5=$B12,1,"")</f>
        <v/>
      </c>
      <c r="AJ12" s="7" t="str">
        <f>IF(AJ$5=$B12,1,"")</f>
        <v/>
      </c>
      <c r="AK12" s="7" t="str">
        <f>IF(AK$5=$B12,1,"")</f>
        <v/>
      </c>
      <c r="AL12" s="7" t="str">
        <f>IF(AL$5=$B12,1,"")</f>
        <v/>
      </c>
      <c r="AM12" s="7" t="str">
        <f>IF(AM$5=$B12,1,"")</f>
        <v/>
      </c>
      <c r="AN12" s="7" t="str">
        <f>IF(AN$5=$B12,1,"")</f>
        <v/>
      </c>
      <c r="AO12" s="7" t="str">
        <f>IF(AO$5=$B12,1,"")</f>
        <v/>
      </c>
      <c r="AP12" s="7" t="str">
        <f>IF(AP$5=$B12,1,"")</f>
        <v/>
      </c>
      <c r="AQ12" s="7" t="str">
        <f>IF(AQ$5=$B12,1,"")</f>
        <v/>
      </c>
      <c r="AR12" s="7" t="str">
        <f>IF(AR$5=$B12,1,"")</f>
        <v/>
      </c>
      <c r="AS12" s="7" t="str">
        <f>IF(AS$5=$B12,1,"")</f>
        <v/>
      </c>
      <c r="AT12" s="7" t="str">
        <f>IF(AT$5=$B12,1,"")</f>
        <v/>
      </c>
      <c r="AU12" s="7" t="str">
        <f>IF(AU$5=$B12,1,"")</f>
        <v/>
      </c>
      <c r="AV12" s="7" t="str">
        <f>IF(AV$5=$B12,1,"")</f>
        <v/>
      </c>
      <c r="AW12" s="7" t="str">
        <f>IF(AW$5=$B12,1,"")</f>
        <v/>
      </c>
      <c r="AX12" s="7" t="str">
        <f>IF(AX$5=$B12,1,"")</f>
        <v/>
      </c>
      <c r="AY12" s="7" t="str">
        <f>IF(AY$5=$B12,1,"")</f>
        <v/>
      </c>
      <c r="AZ12" s="7" t="str">
        <f>IF(AZ$5=$B12,1,"")</f>
        <v/>
      </c>
      <c r="BA12" s="7" t="str">
        <f>IF(BA$5=$B12,1,"")</f>
        <v/>
      </c>
      <c r="BB12" s="7" t="str">
        <f>IF(BB$5=$B12,1,"")</f>
        <v/>
      </c>
      <c r="BC12" s="7" t="str">
        <f>IF(BC$5=$B12,1,"")</f>
        <v/>
      </c>
      <c r="BD12" s="7" t="str">
        <f>IF(BD$5=$B12,1,"")</f>
        <v/>
      </c>
      <c r="BE12" s="7" t="str">
        <f>IF(BE$5=$B12,1,"")</f>
        <v/>
      </c>
      <c r="BF12" s="7" t="str">
        <f>IF(BF$5=$B12,1,"")</f>
        <v/>
      </c>
      <c r="BG12" s="7" t="str">
        <f>IF(BG$5=$B12,1,"")</f>
        <v/>
      </c>
      <c r="BH12" s="7" t="str">
        <f>IF(BH$5=$B12,1,"")</f>
        <v/>
      </c>
      <c r="BI12" s="5">
        <f>IF(ISNUMBER(K12),IF(K12&lt;21,40-(K12-1)*2,1),K12)</f>
        <v>30</v>
      </c>
      <c r="BJ12" s="6">
        <v>5</v>
      </c>
      <c r="BK12" s="6">
        <f>IF(ISNUMBER(BJ12),IF(BJ12&gt;20,1,40-(BJ12-1)*2),BJ12)</f>
        <v>32</v>
      </c>
      <c r="BL12" s="23"/>
      <c r="BM12" s="24">
        <f>IFERROR(SUM(BN12:CG12)+BL12*20,BL12)</f>
        <v>10</v>
      </c>
      <c r="BN12" s="8" t="str">
        <f>IFERROR(VLOOKUP($B12,BN$2:$CH$5,MAX($BN$6:$CG$6)+2-BN$6,0)*BN$7,"")</f>
        <v/>
      </c>
      <c r="BO12" s="8">
        <f>IFERROR(VLOOKUP($B12,BO$2:$CH$5,MAX($BN$6:$CG$6)+2-BO$6,0)*BO$7,"")</f>
        <v>5</v>
      </c>
      <c r="BP12" s="8">
        <f>IFERROR(VLOOKUP($B12,BP$2:$CH$5,MAX($BN$6:$CG$6)+2-BP$6,0)*BP$7,"")</f>
        <v>3</v>
      </c>
      <c r="BQ12" s="8" t="str">
        <f>IFERROR(VLOOKUP($B12,BQ$2:$CH$5,MAX($BN$6:$CG$6)+2-BQ$6,0)*BQ$7,"")</f>
        <v/>
      </c>
      <c r="BR12" s="8" t="str">
        <f>IFERROR(VLOOKUP($B12,BR$2:$CH$5,MAX($BN$6:$CG$6)+2-BR$6,0)*BR$7,"")</f>
        <v/>
      </c>
      <c r="BS12" s="8" t="str">
        <f>IFERROR(VLOOKUP($B12,BS$2:$CH$5,MAX($BN$6:$CG$6)+2-BS$6,0)*BS$7,"")</f>
        <v/>
      </c>
      <c r="BT12" s="8" t="str">
        <f>IFERROR(VLOOKUP($B12,BT$2:$CH$5,MAX($BN$6:$CG$6)+2-BT$6,0)*BT$7,"")</f>
        <v/>
      </c>
      <c r="BU12" s="8">
        <f>IFERROR(VLOOKUP($B12,BU$2:$CH$5,MAX($BN$6:$CG$6)+2-BU$6,0)*BU$7,"")</f>
        <v>2</v>
      </c>
      <c r="BV12" s="8" t="str">
        <f>IFERROR(VLOOKUP($B12,BV$2:$CH$5,MAX($BN$6:$CG$6)+2-BV$6,0)*BV$7,"")</f>
        <v/>
      </c>
      <c r="BW12" s="8" t="str">
        <f>IFERROR(VLOOKUP($B12,BW$2:$CH$5,MAX($BN$6:$CG$6)+2-BW$6,0)*BW$7,"")</f>
        <v/>
      </c>
      <c r="BX12" s="8" t="str">
        <f>IFERROR(VLOOKUP($B12,BX$2:$CH$5,MAX($BN$6:$CG$6)+2-BX$6,0)*BX$7,"")</f>
        <v/>
      </c>
      <c r="BY12" s="8" t="str">
        <f>IFERROR(VLOOKUP($B12,BY$2:$CH$5,MAX($BN$6:$CG$6)+2-BY$6,0)*BY$7,"")</f>
        <v/>
      </c>
      <c r="BZ12" s="8" t="str">
        <f>IFERROR(VLOOKUP($B12,BZ$2:$CH$5,MAX($BN$6:$CG$6)+2-BZ$6,0)*BZ$7,"")</f>
        <v/>
      </c>
      <c r="CA12" s="8" t="str">
        <f>IFERROR(VLOOKUP($B12,CA$2:$CH$5,MAX($BN$6:$CG$6)+2-CA$6,0)*CA$7,"")</f>
        <v/>
      </c>
      <c r="CB12" s="8" t="str">
        <f>IFERROR(VLOOKUP($B12,CB$2:$CH$5,MAX($BN$6:$CG$6)+2-CB$6,0)*CB$7,"")</f>
        <v/>
      </c>
      <c r="CC12" s="8" t="str">
        <f>IFERROR(VLOOKUP($B12,CC$2:$CH$5,MAX($BN$6:$CG$6)+2-CC$6,0)*CC$7,"")</f>
        <v/>
      </c>
      <c r="CD12" s="8" t="str">
        <f>IFERROR(VLOOKUP($B12,CD$2:$CH$5,MAX($BN$6:$CG$6)+2-CD$6,0)*CD$7,"")</f>
        <v/>
      </c>
      <c r="CE12" s="8" t="str">
        <f>IFERROR(VLOOKUP($B12,CE$2:$CH$5,MAX($BN$6:$CG$6)+2-CE$6,0)*CE$7,"")</f>
        <v/>
      </c>
      <c r="CF12" s="8" t="str">
        <f>IFERROR(VLOOKUP($B12,CF$2:$CH$5,MAX($BN$6:$CG$6)+2-CF$6,0)*CF$7,"")</f>
        <v/>
      </c>
      <c r="CG12" s="8" t="str">
        <f>IFERROR(VLOOKUP($B12,CG$2:$CH$5,MAX($BN$6:$CG$6)+2-CG$6,0)*CG$7,"")</f>
        <v/>
      </c>
      <c r="CI12" s="40">
        <v>5</v>
      </c>
      <c r="CJ12" s="41"/>
    </row>
    <row r="13" spans="1:88" x14ac:dyDescent="0.2">
      <c r="A13" s="74">
        <v>6</v>
      </c>
      <c r="B13" s="69">
        <v>128</v>
      </c>
      <c r="C13" s="71">
        <v>10047309409</v>
      </c>
      <c r="D13" s="46" t="s">
        <v>96</v>
      </c>
      <c r="E13" s="46" t="s">
        <v>51</v>
      </c>
      <c r="F13" s="47">
        <v>2001</v>
      </c>
      <c r="G13" s="47" t="s">
        <v>81</v>
      </c>
      <c r="H13" s="75">
        <f>IFERROR(J13+BI13+BK13+BM13,-1000)</f>
        <v>96</v>
      </c>
      <c r="I13" s="4">
        <v>3</v>
      </c>
      <c r="J13" s="4">
        <f>IF(ISNUMBER(I13),IF(I13&lt;21,40-(I13-1)*2,1),I13)</f>
        <v>36</v>
      </c>
      <c r="K13" s="5">
        <f>RANK(M13,$M$8:$M$24,1)</f>
        <v>8</v>
      </c>
      <c r="L13" s="5">
        <v>4</v>
      </c>
      <c r="M13" s="5">
        <f>N13+L13/10</f>
        <v>7.4</v>
      </c>
      <c r="N13" s="5">
        <f>RANK(O13,$O$8:$O$24,0)</f>
        <v>7</v>
      </c>
      <c r="O13" s="5">
        <f>SUM(P13:BH13)</f>
        <v>0</v>
      </c>
      <c r="P13" s="7" t="str">
        <f>IF(P$5=$B13,1,"")</f>
        <v/>
      </c>
      <c r="Q13" s="7" t="str">
        <f>IF(Q$5=$B13,1,"")</f>
        <v/>
      </c>
      <c r="R13" s="7" t="str">
        <f>IF(R$5=$B13,1,"")</f>
        <v/>
      </c>
      <c r="S13" s="7" t="str">
        <f>IF(S$5=$B13,1,"")</f>
        <v/>
      </c>
      <c r="T13" s="7" t="str">
        <f>IF(T$5=$B13,1,"")</f>
        <v/>
      </c>
      <c r="U13" s="7" t="str">
        <f>IF(U$5=$B13,1,"")</f>
        <v/>
      </c>
      <c r="V13" s="7" t="str">
        <f>IF(V$5=$B13,1,"")</f>
        <v/>
      </c>
      <c r="W13" s="7" t="str">
        <f>IF(W$5=$B13,1,"")</f>
        <v/>
      </c>
      <c r="X13" s="7" t="str">
        <f>IF(X$5=$B13,1,"")</f>
        <v/>
      </c>
      <c r="Y13" s="7" t="str">
        <f>IF(Y$5=$B13,1,"")</f>
        <v/>
      </c>
      <c r="Z13" s="7" t="str">
        <f>IF(Z$5=$B13,1,"")</f>
        <v/>
      </c>
      <c r="AA13" s="7" t="str">
        <f>IF(AA$5=$B13,1,"")</f>
        <v/>
      </c>
      <c r="AB13" s="7" t="str">
        <f>IF(AB$5=$B13,1,"")</f>
        <v/>
      </c>
      <c r="AC13" s="7" t="str">
        <f>IF(AC$5=$B13,1,"")</f>
        <v/>
      </c>
      <c r="AD13" s="7" t="str">
        <f>IF(AD$5=$B13,1,"")</f>
        <v/>
      </c>
      <c r="AE13" s="7" t="str">
        <f>IF(AE$5=$B13,1,"")</f>
        <v/>
      </c>
      <c r="AF13" s="7" t="str">
        <f>IF(AF$5=$B13,1,"")</f>
        <v/>
      </c>
      <c r="AG13" s="7" t="str">
        <f>IF(AG$5=$B13,1,"")</f>
        <v/>
      </c>
      <c r="AH13" s="7" t="str">
        <f>IF(AH$5=$B13,1,"")</f>
        <v/>
      </c>
      <c r="AI13" s="7" t="str">
        <f>IF(AI$5=$B13,1,"")</f>
        <v/>
      </c>
      <c r="AJ13" s="7" t="str">
        <f>IF(AJ$5=$B13,1,"")</f>
        <v/>
      </c>
      <c r="AK13" s="7" t="str">
        <f>IF(AK$5=$B13,1,"")</f>
        <v/>
      </c>
      <c r="AL13" s="7" t="str">
        <f>IF(AL$5=$B13,1,"")</f>
        <v/>
      </c>
      <c r="AM13" s="7" t="str">
        <f>IF(AM$5=$B13,1,"")</f>
        <v/>
      </c>
      <c r="AN13" s="7" t="str">
        <f>IF(AN$5=$B13,1,"")</f>
        <v/>
      </c>
      <c r="AO13" s="7" t="str">
        <f>IF(AO$5=$B13,1,"")</f>
        <v/>
      </c>
      <c r="AP13" s="7" t="str">
        <f>IF(AP$5=$B13,1,"")</f>
        <v/>
      </c>
      <c r="AQ13" s="7" t="str">
        <f>IF(AQ$5=$B13,1,"")</f>
        <v/>
      </c>
      <c r="AR13" s="7" t="str">
        <f>IF(AR$5=$B13,1,"")</f>
        <v/>
      </c>
      <c r="AS13" s="7" t="str">
        <f>IF(AS$5=$B13,1,"")</f>
        <v/>
      </c>
      <c r="AT13" s="7" t="str">
        <f>IF(AT$5=$B13,1,"")</f>
        <v/>
      </c>
      <c r="AU13" s="7" t="str">
        <f>IF(AU$5=$B13,1,"")</f>
        <v/>
      </c>
      <c r="AV13" s="7" t="str">
        <f>IF(AV$5=$B13,1,"")</f>
        <v/>
      </c>
      <c r="AW13" s="7" t="str">
        <f>IF(AW$5=$B13,1,"")</f>
        <v/>
      </c>
      <c r="AX13" s="7" t="str">
        <f>IF(AX$5=$B13,1,"")</f>
        <v/>
      </c>
      <c r="AY13" s="7" t="str">
        <f>IF(AY$5=$B13,1,"")</f>
        <v/>
      </c>
      <c r="AZ13" s="7" t="str">
        <f>IF(AZ$5=$B13,1,"")</f>
        <v/>
      </c>
      <c r="BA13" s="7" t="str">
        <f>IF(BA$5=$B13,1,"")</f>
        <v/>
      </c>
      <c r="BB13" s="7" t="str">
        <f>IF(BB$5=$B13,1,"")</f>
        <v/>
      </c>
      <c r="BC13" s="7" t="str">
        <f>IF(BC$5=$B13,1,"")</f>
        <v/>
      </c>
      <c r="BD13" s="7" t="str">
        <f>IF(BD$5=$B13,1,"")</f>
        <v/>
      </c>
      <c r="BE13" s="7" t="str">
        <f>IF(BE$5=$B13,1,"")</f>
        <v/>
      </c>
      <c r="BF13" s="7" t="str">
        <f>IF(BF$5=$B13,1,"")</f>
        <v/>
      </c>
      <c r="BG13" s="7" t="str">
        <f>IF(BG$5=$B13,1,"")</f>
        <v/>
      </c>
      <c r="BH13" s="7" t="str">
        <f>IF(BH$5=$B13,1,"")</f>
        <v/>
      </c>
      <c r="BI13" s="5">
        <f>IF(ISNUMBER(K13),IF(K13&lt;21,40-(K13-1)*2,1),K13)</f>
        <v>26</v>
      </c>
      <c r="BJ13" s="6">
        <v>4</v>
      </c>
      <c r="BK13" s="6">
        <f>IF(ISNUMBER(BJ13),IF(BJ13&gt;20,1,40-(BJ13-1)*2),BJ13)</f>
        <v>34</v>
      </c>
      <c r="BL13" s="23"/>
      <c r="BM13" s="24">
        <f>IFERROR(SUM(BN13:CG13)+BL13*20,BL13)</f>
        <v>0</v>
      </c>
      <c r="BN13" s="8" t="str">
        <f>IFERROR(VLOOKUP($B13,BN$2:$CH$5,MAX($BN$6:$CG$6)+2-BN$6,0)*BN$7,"")</f>
        <v/>
      </c>
      <c r="BO13" s="8" t="str">
        <f>IFERROR(VLOOKUP($B13,BO$2:$CH$5,MAX($BN$6:$CG$6)+2-BO$6,0)*BO$7,"")</f>
        <v/>
      </c>
      <c r="BP13" s="8" t="str">
        <f>IFERROR(VLOOKUP($B13,BP$2:$CH$5,MAX($BN$6:$CG$6)+2-BP$6,0)*BP$7,"")</f>
        <v/>
      </c>
      <c r="BQ13" s="8" t="str">
        <f>IFERROR(VLOOKUP($B13,BQ$2:$CH$5,MAX($BN$6:$CG$6)+2-BQ$6,0)*BQ$7,"")</f>
        <v/>
      </c>
      <c r="BR13" s="8" t="str">
        <f>IFERROR(VLOOKUP($B13,BR$2:$CH$5,MAX($BN$6:$CG$6)+2-BR$6,0)*BR$7,"")</f>
        <v/>
      </c>
      <c r="BS13" s="8" t="str">
        <f>IFERROR(VLOOKUP($B13,BS$2:$CH$5,MAX($BN$6:$CG$6)+2-BS$6,0)*BS$7,"")</f>
        <v/>
      </c>
      <c r="BT13" s="8" t="str">
        <f>IFERROR(VLOOKUP($B13,BT$2:$CH$5,MAX($BN$6:$CG$6)+2-BT$6,0)*BT$7,"")</f>
        <v/>
      </c>
      <c r="BU13" s="8" t="str">
        <f>IFERROR(VLOOKUP($B13,BU$2:$CH$5,MAX($BN$6:$CG$6)+2-BU$6,0)*BU$7,"")</f>
        <v/>
      </c>
      <c r="BV13" s="8" t="str">
        <f>IFERROR(VLOOKUP($B13,BV$2:$CH$5,MAX($BN$6:$CG$6)+2-BV$6,0)*BV$7,"")</f>
        <v/>
      </c>
      <c r="BW13" s="8" t="str">
        <f>IFERROR(VLOOKUP($B13,BW$2:$CH$5,MAX($BN$6:$CG$6)+2-BW$6,0)*BW$7,"")</f>
        <v/>
      </c>
      <c r="BX13" s="8" t="str">
        <f>IFERROR(VLOOKUP($B13,BX$2:$CH$5,MAX($BN$6:$CG$6)+2-BX$6,0)*BX$7,"")</f>
        <v/>
      </c>
      <c r="BY13" s="8" t="str">
        <f>IFERROR(VLOOKUP($B13,BY$2:$CH$5,MAX($BN$6:$CG$6)+2-BY$6,0)*BY$7,"")</f>
        <v/>
      </c>
      <c r="BZ13" s="8" t="str">
        <f>IFERROR(VLOOKUP($B13,BZ$2:$CH$5,MAX($BN$6:$CG$6)+2-BZ$6,0)*BZ$7,"")</f>
        <v/>
      </c>
      <c r="CA13" s="8" t="str">
        <f>IFERROR(VLOOKUP($B13,CA$2:$CH$5,MAX($BN$6:$CG$6)+2-CA$6,0)*CA$7,"")</f>
        <v/>
      </c>
      <c r="CB13" s="8" t="str">
        <f>IFERROR(VLOOKUP($B13,CB$2:$CH$5,MAX($BN$6:$CG$6)+2-CB$6,0)*CB$7,"")</f>
        <v/>
      </c>
      <c r="CC13" s="8" t="str">
        <f>IFERROR(VLOOKUP($B13,CC$2:$CH$5,MAX($BN$6:$CG$6)+2-CC$6,0)*CC$7,"")</f>
        <v/>
      </c>
      <c r="CD13" s="8" t="str">
        <f>IFERROR(VLOOKUP($B13,CD$2:$CH$5,MAX($BN$6:$CG$6)+2-CD$6,0)*CD$7,"")</f>
        <v/>
      </c>
      <c r="CE13" s="8" t="str">
        <f>IFERROR(VLOOKUP($B13,CE$2:$CH$5,MAX($BN$6:$CG$6)+2-CE$6,0)*CE$7,"")</f>
        <v/>
      </c>
      <c r="CF13" s="8" t="str">
        <f>IFERROR(VLOOKUP($B13,CF$2:$CH$5,MAX($BN$6:$CG$6)+2-CF$6,0)*CF$7,"")</f>
        <v/>
      </c>
      <c r="CG13" s="8" t="str">
        <f>IFERROR(VLOOKUP($B13,CG$2:$CH$5,MAX($BN$6:$CG$6)+2-CG$6,0)*CG$7,"")</f>
        <v/>
      </c>
      <c r="CI13" s="40">
        <v>6</v>
      </c>
      <c r="CJ13" s="41"/>
    </row>
    <row r="14" spans="1:88" x14ac:dyDescent="0.2">
      <c r="A14" s="74">
        <v>7</v>
      </c>
      <c r="B14" s="69">
        <v>129</v>
      </c>
      <c r="C14" s="71">
        <v>10047303244</v>
      </c>
      <c r="D14" s="46" t="s">
        <v>97</v>
      </c>
      <c r="E14" s="46" t="s">
        <v>51</v>
      </c>
      <c r="F14" s="47"/>
      <c r="G14" s="47" t="s">
        <v>88</v>
      </c>
      <c r="H14" s="75">
        <f>IFERROR(J14+BI14+BK14+BM14,-1000)</f>
        <v>81</v>
      </c>
      <c r="I14" s="4">
        <v>8</v>
      </c>
      <c r="J14" s="4">
        <f>IF(ISNUMBER(I14),IF(I14&lt;21,40-(I14-1)*2,1),I14)</f>
        <v>26</v>
      </c>
      <c r="K14" s="5">
        <f>RANK(M14,$M$8:$M$24,1)</f>
        <v>11</v>
      </c>
      <c r="L14" s="5">
        <v>9</v>
      </c>
      <c r="M14" s="5">
        <f>N14+L14/10</f>
        <v>7.9</v>
      </c>
      <c r="N14" s="5">
        <f>RANK(O14,$O$8:$O$24,0)</f>
        <v>7</v>
      </c>
      <c r="O14" s="5">
        <f>SUM(P14:BH14)</f>
        <v>0</v>
      </c>
      <c r="P14" s="7" t="str">
        <f>IF(P$5=$B14,1,"")</f>
        <v/>
      </c>
      <c r="Q14" s="7" t="str">
        <f>IF(Q$5=$B14,1,"")</f>
        <v/>
      </c>
      <c r="R14" s="7" t="str">
        <f>IF(R$5=$B14,1,"")</f>
        <v/>
      </c>
      <c r="S14" s="7" t="str">
        <f>IF(S$5=$B14,1,"")</f>
        <v/>
      </c>
      <c r="T14" s="7" t="str">
        <f>IF(T$5=$B14,1,"")</f>
        <v/>
      </c>
      <c r="U14" s="7" t="str">
        <f>IF(U$5=$B14,1,"")</f>
        <v/>
      </c>
      <c r="V14" s="7" t="str">
        <f>IF(V$5=$B14,1,"")</f>
        <v/>
      </c>
      <c r="W14" s="7" t="str">
        <f>IF(W$5=$B14,1,"")</f>
        <v/>
      </c>
      <c r="X14" s="7" t="str">
        <f>IF(X$5=$B14,1,"")</f>
        <v/>
      </c>
      <c r="Y14" s="7" t="str">
        <f>IF(Y$5=$B14,1,"")</f>
        <v/>
      </c>
      <c r="Z14" s="7" t="str">
        <f>IF(Z$5=$B14,1,"")</f>
        <v/>
      </c>
      <c r="AA14" s="7" t="str">
        <f>IF(AA$5=$B14,1,"")</f>
        <v/>
      </c>
      <c r="AB14" s="7" t="str">
        <f>IF(AB$5=$B14,1,"")</f>
        <v/>
      </c>
      <c r="AC14" s="7" t="str">
        <f>IF(AC$5=$B14,1,"")</f>
        <v/>
      </c>
      <c r="AD14" s="7" t="str">
        <f>IF(AD$5=$B14,1,"")</f>
        <v/>
      </c>
      <c r="AE14" s="7" t="str">
        <f>IF(AE$5=$B14,1,"")</f>
        <v/>
      </c>
      <c r="AF14" s="7" t="str">
        <f>IF(AF$5=$B14,1,"")</f>
        <v/>
      </c>
      <c r="AG14" s="7" t="str">
        <f>IF(AG$5=$B14,1,"")</f>
        <v/>
      </c>
      <c r="AH14" s="7" t="str">
        <f>IF(AH$5=$B14,1,"")</f>
        <v/>
      </c>
      <c r="AI14" s="7" t="str">
        <f>IF(AI$5=$B14,1,"")</f>
        <v/>
      </c>
      <c r="AJ14" s="7" t="str">
        <f>IF(AJ$5=$B14,1,"")</f>
        <v/>
      </c>
      <c r="AK14" s="7" t="str">
        <f>IF(AK$5=$B14,1,"")</f>
        <v/>
      </c>
      <c r="AL14" s="7" t="str">
        <f>IF(AL$5=$B14,1,"")</f>
        <v/>
      </c>
      <c r="AM14" s="7" t="str">
        <f>IF(AM$5=$B14,1,"")</f>
        <v/>
      </c>
      <c r="AN14" s="7" t="str">
        <f>IF(AN$5=$B14,1,"")</f>
        <v/>
      </c>
      <c r="AO14" s="7" t="str">
        <f>IF(AO$5=$B14,1,"")</f>
        <v/>
      </c>
      <c r="AP14" s="7" t="str">
        <f>IF(AP$5=$B14,1,"")</f>
        <v/>
      </c>
      <c r="AQ14" s="7" t="str">
        <f>IF(AQ$5=$B14,1,"")</f>
        <v/>
      </c>
      <c r="AR14" s="7" t="str">
        <f>IF(AR$5=$B14,1,"")</f>
        <v/>
      </c>
      <c r="AS14" s="7" t="str">
        <f>IF(AS$5=$B14,1,"")</f>
        <v/>
      </c>
      <c r="AT14" s="7" t="str">
        <f>IF(AT$5=$B14,1,"")</f>
        <v/>
      </c>
      <c r="AU14" s="7" t="str">
        <f>IF(AU$5=$B14,1,"")</f>
        <v/>
      </c>
      <c r="AV14" s="7" t="str">
        <f>IF(AV$5=$B14,1,"")</f>
        <v/>
      </c>
      <c r="AW14" s="7" t="str">
        <f>IF(AW$5=$B14,1,"")</f>
        <v/>
      </c>
      <c r="AX14" s="7" t="str">
        <f>IF(AX$5=$B14,1,"")</f>
        <v/>
      </c>
      <c r="AY14" s="7" t="str">
        <f>IF(AY$5=$B14,1,"")</f>
        <v/>
      </c>
      <c r="AZ14" s="7" t="str">
        <f>IF(AZ$5=$B14,1,"")</f>
        <v/>
      </c>
      <c r="BA14" s="7" t="str">
        <f>IF(BA$5=$B14,1,"")</f>
        <v/>
      </c>
      <c r="BB14" s="7" t="str">
        <f>IF(BB$5=$B14,1,"")</f>
        <v/>
      </c>
      <c r="BC14" s="7" t="str">
        <f>IF(BC$5=$B14,1,"")</f>
        <v/>
      </c>
      <c r="BD14" s="7" t="str">
        <f>IF(BD$5=$B14,1,"")</f>
        <v/>
      </c>
      <c r="BE14" s="7" t="str">
        <f>IF(BE$5=$B14,1,"")</f>
        <v/>
      </c>
      <c r="BF14" s="7" t="str">
        <f>IF(BF$5=$B14,1,"")</f>
        <v/>
      </c>
      <c r="BG14" s="7" t="str">
        <f>IF(BG$5=$B14,1,"")</f>
        <v/>
      </c>
      <c r="BH14" s="7" t="str">
        <f>IF(BH$5=$B14,1,"")</f>
        <v/>
      </c>
      <c r="BI14" s="5">
        <f>IF(ISNUMBER(K14),IF(K14&lt;21,40-(K14-1)*2,1),K14)</f>
        <v>20</v>
      </c>
      <c r="BJ14" s="6">
        <v>6</v>
      </c>
      <c r="BK14" s="6">
        <f>IF(ISNUMBER(BJ14),IF(BJ14&gt;20,1,40-(BJ14-1)*2),BJ14)</f>
        <v>30</v>
      </c>
      <c r="BL14" s="23"/>
      <c r="BM14" s="24">
        <f>IFERROR(SUM(BN14:CG14)+BL14*20,BL14)</f>
        <v>5</v>
      </c>
      <c r="BN14" s="8">
        <f>IFERROR(VLOOKUP($B14,BN$2:$CH$5,MAX($BN$6:$CG$6)+2-BN$6,0)*BN$7,"")</f>
        <v>5</v>
      </c>
      <c r="BO14" s="8" t="str">
        <f>IFERROR(VLOOKUP($B14,BO$2:$CH$5,MAX($BN$6:$CG$6)+2-BO$6,0)*BO$7,"")</f>
        <v/>
      </c>
      <c r="BP14" s="8" t="str">
        <f>IFERROR(VLOOKUP($B14,BP$2:$CH$5,MAX($BN$6:$CG$6)+2-BP$6,0)*BP$7,"")</f>
        <v/>
      </c>
      <c r="BQ14" s="8" t="str">
        <f>IFERROR(VLOOKUP($B14,BQ$2:$CH$5,MAX($BN$6:$CG$6)+2-BQ$6,0)*BQ$7,"")</f>
        <v/>
      </c>
      <c r="BR14" s="8" t="str">
        <f>IFERROR(VLOOKUP($B14,BR$2:$CH$5,MAX($BN$6:$CG$6)+2-BR$6,0)*BR$7,"")</f>
        <v/>
      </c>
      <c r="BS14" s="8" t="str">
        <f>IFERROR(VLOOKUP($B14,BS$2:$CH$5,MAX($BN$6:$CG$6)+2-BS$6,0)*BS$7,"")</f>
        <v/>
      </c>
      <c r="BT14" s="8" t="str">
        <f>IFERROR(VLOOKUP($B14,BT$2:$CH$5,MAX($BN$6:$CG$6)+2-BT$6,0)*BT$7,"")</f>
        <v/>
      </c>
      <c r="BU14" s="8" t="str">
        <f>IFERROR(VLOOKUP($B14,BU$2:$CH$5,MAX($BN$6:$CG$6)+2-BU$6,0)*BU$7,"")</f>
        <v/>
      </c>
      <c r="BV14" s="8" t="str">
        <f>IFERROR(VLOOKUP($B14,BV$2:$CH$5,MAX($BN$6:$CG$6)+2-BV$6,0)*BV$7,"")</f>
        <v/>
      </c>
      <c r="BW14" s="8" t="str">
        <f>IFERROR(VLOOKUP($B14,BW$2:$CH$5,MAX($BN$6:$CG$6)+2-BW$6,0)*BW$7,"")</f>
        <v/>
      </c>
      <c r="BX14" s="8" t="str">
        <f>IFERROR(VLOOKUP($B14,BX$2:$CH$5,MAX($BN$6:$CG$6)+2-BX$6,0)*BX$7,"")</f>
        <v/>
      </c>
      <c r="BY14" s="8" t="str">
        <f>IFERROR(VLOOKUP($B14,BY$2:$CH$5,MAX($BN$6:$CG$6)+2-BY$6,0)*BY$7,"")</f>
        <v/>
      </c>
      <c r="BZ14" s="8" t="str">
        <f>IFERROR(VLOOKUP($B14,BZ$2:$CH$5,MAX($BN$6:$CG$6)+2-BZ$6,0)*BZ$7,"")</f>
        <v/>
      </c>
      <c r="CA14" s="8" t="str">
        <f>IFERROR(VLOOKUP($B14,CA$2:$CH$5,MAX($BN$6:$CG$6)+2-CA$6,0)*CA$7,"")</f>
        <v/>
      </c>
      <c r="CB14" s="8" t="str">
        <f>IFERROR(VLOOKUP($B14,CB$2:$CH$5,MAX($BN$6:$CG$6)+2-CB$6,0)*CB$7,"")</f>
        <v/>
      </c>
      <c r="CC14" s="8" t="str">
        <f>IFERROR(VLOOKUP($B14,CC$2:$CH$5,MAX($BN$6:$CG$6)+2-CC$6,0)*CC$7,"")</f>
        <v/>
      </c>
      <c r="CD14" s="8" t="str">
        <f>IFERROR(VLOOKUP($B14,CD$2:$CH$5,MAX($BN$6:$CG$6)+2-CD$6,0)*CD$7,"")</f>
        <v/>
      </c>
      <c r="CE14" s="8" t="str">
        <f>IFERROR(VLOOKUP($B14,CE$2:$CH$5,MAX($BN$6:$CG$6)+2-CE$6,0)*CE$7,"")</f>
        <v/>
      </c>
      <c r="CF14" s="8" t="str">
        <f>IFERROR(VLOOKUP($B14,CF$2:$CH$5,MAX($BN$6:$CG$6)+2-CF$6,0)*CF$7,"")</f>
        <v/>
      </c>
      <c r="CG14" s="8" t="str">
        <f>IFERROR(VLOOKUP($B14,CG$2:$CH$5,MAX($BN$6:$CG$6)+2-CG$6,0)*CG$7,"")</f>
        <v/>
      </c>
      <c r="CI14" s="40">
        <v>7</v>
      </c>
      <c r="CJ14" s="41"/>
    </row>
    <row r="15" spans="1:88" x14ac:dyDescent="0.2">
      <c r="A15" s="74">
        <v>8</v>
      </c>
      <c r="B15" s="69">
        <v>11</v>
      </c>
      <c r="C15" s="71">
        <v>10047299103</v>
      </c>
      <c r="D15" s="46" t="s">
        <v>82</v>
      </c>
      <c r="E15" s="46" t="s">
        <v>46</v>
      </c>
      <c r="F15" s="47">
        <v>2001</v>
      </c>
      <c r="G15" s="47" t="s">
        <v>81</v>
      </c>
      <c r="H15" s="75">
        <f>IFERROR(J15+BI15+BK15+BM15,-1000)</f>
        <v>79</v>
      </c>
      <c r="I15" s="4">
        <v>12</v>
      </c>
      <c r="J15" s="4">
        <f>IF(ISNUMBER(I15),IF(I15&lt;21,40-(I15-1)*2,1),I15)</f>
        <v>18</v>
      </c>
      <c r="K15" s="5">
        <f>RANK(M15,$M$8:$M$24,1)</f>
        <v>4</v>
      </c>
      <c r="L15" s="5">
        <v>8</v>
      </c>
      <c r="M15" s="5">
        <f>N15+L15/10</f>
        <v>4.8</v>
      </c>
      <c r="N15" s="5">
        <f>RANK(O15,$O$8:$O$24,0)</f>
        <v>4</v>
      </c>
      <c r="O15" s="5">
        <f>SUM(P15:BH15)</f>
        <v>3</v>
      </c>
      <c r="P15" s="7">
        <f>IF(P$5=$B15,1,"")</f>
        <v>1</v>
      </c>
      <c r="Q15" s="7">
        <f>IF(Q$5=$B15,1,"")</f>
        <v>1</v>
      </c>
      <c r="R15" s="7">
        <f>IF(R$5=$B15,1,"")</f>
        <v>1</v>
      </c>
      <c r="S15" s="7" t="str">
        <f>IF(S$5=$B15,1,"")</f>
        <v/>
      </c>
      <c r="T15" s="7" t="str">
        <f>IF(T$5=$B15,1,"")</f>
        <v/>
      </c>
      <c r="U15" s="7" t="str">
        <f>IF(U$5=$B15,1,"")</f>
        <v/>
      </c>
      <c r="V15" s="7" t="str">
        <f>IF(V$5=$B15,1,"")</f>
        <v/>
      </c>
      <c r="W15" s="7" t="str">
        <f>IF(W$5=$B15,1,"")</f>
        <v/>
      </c>
      <c r="X15" s="7" t="str">
        <f>IF(X$5=$B15,1,"")</f>
        <v/>
      </c>
      <c r="Y15" s="7" t="str">
        <f>IF(Y$5=$B15,1,"")</f>
        <v/>
      </c>
      <c r="Z15" s="7" t="str">
        <f>IF(Z$5=$B15,1,"")</f>
        <v/>
      </c>
      <c r="AA15" s="7" t="str">
        <f>IF(AA$5=$B15,1,"")</f>
        <v/>
      </c>
      <c r="AB15" s="7" t="str">
        <f>IF(AB$5=$B15,1,"")</f>
        <v/>
      </c>
      <c r="AC15" s="7" t="str">
        <f>IF(AC$5=$B15,1,"")</f>
        <v/>
      </c>
      <c r="AD15" s="7" t="str">
        <f>IF(AD$5=$B15,1,"")</f>
        <v/>
      </c>
      <c r="AE15" s="7" t="str">
        <f>IF(AE$5=$B15,1,"")</f>
        <v/>
      </c>
      <c r="AF15" s="7" t="str">
        <f>IF(AF$5=$B15,1,"")</f>
        <v/>
      </c>
      <c r="AG15" s="7" t="str">
        <f>IF(AG$5=$B15,1,"")</f>
        <v/>
      </c>
      <c r="AH15" s="7" t="str">
        <f>IF(AH$5=$B15,1,"")</f>
        <v/>
      </c>
      <c r="AI15" s="7" t="str">
        <f>IF(AI$5=$B15,1,"")</f>
        <v/>
      </c>
      <c r="AJ15" s="7" t="str">
        <f>IF(AJ$5=$B15,1,"")</f>
        <v/>
      </c>
      <c r="AK15" s="7" t="str">
        <f>IF(AK$5=$B15,1,"")</f>
        <v/>
      </c>
      <c r="AL15" s="7" t="str">
        <f>IF(AL$5=$B15,1,"")</f>
        <v/>
      </c>
      <c r="AM15" s="7" t="str">
        <f>IF(AM$5=$B15,1,"")</f>
        <v/>
      </c>
      <c r="AN15" s="7" t="str">
        <f>IF(AN$5=$B15,1,"")</f>
        <v/>
      </c>
      <c r="AO15" s="7" t="str">
        <f>IF(AO$5=$B15,1,"")</f>
        <v/>
      </c>
      <c r="AP15" s="7" t="str">
        <f>IF(AP$5=$B15,1,"")</f>
        <v/>
      </c>
      <c r="AQ15" s="7" t="str">
        <f>IF(AQ$5=$B15,1,"")</f>
        <v/>
      </c>
      <c r="AR15" s="7" t="str">
        <f>IF(AR$5=$B15,1,"")</f>
        <v/>
      </c>
      <c r="AS15" s="7" t="str">
        <f>IF(AS$5=$B15,1,"")</f>
        <v/>
      </c>
      <c r="AT15" s="7" t="str">
        <f>IF(AT$5=$B15,1,"")</f>
        <v/>
      </c>
      <c r="AU15" s="7" t="str">
        <f>IF(AU$5=$B15,1,"")</f>
        <v/>
      </c>
      <c r="AV15" s="7" t="str">
        <f>IF(AV$5=$B15,1,"")</f>
        <v/>
      </c>
      <c r="AW15" s="7" t="str">
        <f>IF(AW$5=$B15,1,"")</f>
        <v/>
      </c>
      <c r="AX15" s="7" t="str">
        <f>IF(AX$5=$B15,1,"")</f>
        <v/>
      </c>
      <c r="AY15" s="7" t="str">
        <f>IF(AY$5=$B15,1,"")</f>
        <v/>
      </c>
      <c r="AZ15" s="7" t="str">
        <f>IF(AZ$5=$B15,1,"")</f>
        <v/>
      </c>
      <c r="BA15" s="7" t="str">
        <f>IF(BA$5=$B15,1,"")</f>
        <v/>
      </c>
      <c r="BB15" s="7" t="str">
        <f>IF(BB$5=$B15,1,"")</f>
        <v/>
      </c>
      <c r="BC15" s="7" t="str">
        <f>IF(BC$5=$B15,1,"")</f>
        <v/>
      </c>
      <c r="BD15" s="7" t="str">
        <f>IF(BD$5=$B15,1,"")</f>
        <v/>
      </c>
      <c r="BE15" s="7" t="str">
        <f>IF(BE$5=$B15,1,"")</f>
        <v/>
      </c>
      <c r="BF15" s="7" t="str">
        <f>IF(BF$5=$B15,1,"")</f>
        <v/>
      </c>
      <c r="BG15" s="7" t="str">
        <f>IF(BG$5=$B15,1,"")</f>
        <v/>
      </c>
      <c r="BH15" s="7" t="str">
        <f>IF(BH$5=$B15,1,"")</f>
        <v/>
      </c>
      <c r="BI15" s="5">
        <f>IF(ISNUMBER(K15),IF(K15&lt;21,40-(K15-1)*2,1),K15)</f>
        <v>34</v>
      </c>
      <c r="BJ15" s="6">
        <v>10</v>
      </c>
      <c r="BK15" s="6">
        <f>IF(ISNUMBER(BJ15),IF(BJ15&gt;20,1,40-(BJ15-1)*2),BJ15)</f>
        <v>22</v>
      </c>
      <c r="BL15" s="23"/>
      <c r="BM15" s="24">
        <f>IFERROR(SUM(BN15:CG15)+BL15*20,BL15)</f>
        <v>5</v>
      </c>
      <c r="BN15" s="8" t="str">
        <f>IFERROR(VLOOKUP($B15,BN$2:$CH$5,MAX($BN$6:$CG$6)+2-BN$6,0)*BN$7,"")</f>
        <v/>
      </c>
      <c r="BO15" s="8">
        <f>IFERROR(VLOOKUP($B15,BO$2:$CH$5,MAX($BN$6:$CG$6)+2-BO$6,0)*BO$7,"")</f>
        <v>3</v>
      </c>
      <c r="BP15" s="8">
        <f>IFERROR(VLOOKUP($B15,BP$2:$CH$5,MAX($BN$6:$CG$6)+2-BP$6,0)*BP$7,"")</f>
        <v>2</v>
      </c>
      <c r="BQ15" s="8" t="str">
        <f>IFERROR(VLOOKUP($B15,BQ$2:$CH$5,MAX($BN$6:$CG$6)+2-BQ$6,0)*BQ$7,"")</f>
        <v/>
      </c>
      <c r="BR15" s="8" t="str">
        <f>IFERROR(VLOOKUP($B15,BR$2:$CH$5,MAX($BN$6:$CG$6)+2-BR$6,0)*BR$7,"")</f>
        <v/>
      </c>
      <c r="BS15" s="8" t="str">
        <f>IFERROR(VLOOKUP($B15,BS$2:$CH$5,MAX($BN$6:$CG$6)+2-BS$6,0)*BS$7,"")</f>
        <v/>
      </c>
      <c r="BT15" s="8" t="str">
        <f>IFERROR(VLOOKUP($B15,BT$2:$CH$5,MAX($BN$6:$CG$6)+2-BT$6,0)*BT$7,"")</f>
        <v/>
      </c>
      <c r="BU15" s="8" t="str">
        <f>IFERROR(VLOOKUP($B15,BU$2:$CH$5,MAX($BN$6:$CG$6)+2-BU$6,0)*BU$7,"")</f>
        <v/>
      </c>
      <c r="BV15" s="8" t="str">
        <f>IFERROR(VLOOKUP($B15,BV$2:$CH$5,MAX($BN$6:$CG$6)+2-BV$6,0)*BV$7,"")</f>
        <v/>
      </c>
      <c r="BW15" s="8" t="str">
        <f>IFERROR(VLOOKUP($B15,BW$2:$CH$5,MAX($BN$6:$CG$6)+2-BW$6,0)*BW$7,"")</f>
        <v/>
      </c>
      <c r="BX15" s="8" t="str">
        <f>IFERROR(VLOOKUP($B15,BX$2:$CH$5,MAX($BN$6:$CG$6)+2-BX$6,0)*BX$7,"")</f>
        <v/>
      </c>
      <c r="BY15" s="8" t="str">
        <f>IFERROR(VLOOKUP($B15,BY$2:$CH$5,MAX($BN$6:$CG$6)+2-BY$6,0)*BY$7,"")</f>
        <v/>
      </c>
      <c r="BZ15" s="8" t="str">
        <f>IFERROR(VLOOKUP($B15,BZ$2:$CH$5,MAX($BN$6:$CG$6)+2-BZ$6,0)*BZ$7,"")</f>
        <v/>
      </c>
      <c r="CA15" s="8" t="str">
        <f>IFERROR(VLOOKUP($B15,CA$2:$CH$5,MAX($BN$6:$CG$6)+2-CA$6,0)*CA$7,"")</f>
        <v/>
      </c>
      <c r="CB15" s="8" t="str">
        <f>IFERROR(VLOOKUP($B15,CB$2:$CH$5,MAX($BN$6:$CG$6)+2-CB$6,0)*CB$7,"")</f>
        <v/>
      </c>
      <c r="CC15" s="8" t="str">
        <f>IFERROR(VLOOKUP($B15,CC$2:$CH$5,MAX($BN$6:$CG$6)+2-CC$6,0)*CC$7,"")</f>
        <v/>
      </c>
      <c r="CD15" s="8" t="str">
        <f>IFERROR(VLOOKUP($B15,CD$2:$CH$5,MAX($BN$6:$CG$6)+2-CD$6,0)*CD$7,"")</f>
        <v/>
      </c>
      <c r="CE15" s="8" t="str">
        <f>IFERROR(VLOOKUP($B15,CE$2:$CH$5,MAX($BN$6:$CG$6)+2-CE$6,0)*CE$7,"")</f>
        <v/>
      </c>
      <c r="CF15" s="8" t="str">
        <f>IFERROR(VLOOKUP($B15,CF$2:$CH$5,MAX($BN$6:$CG$6)+2-CF$6,0)*CF$7,"")</f>
        <v/>
      </c>
      <c r="CG15" s="8" t="str">
        <f>IFERROR(VLOOKUP($B15,CG$2:$CH$5,MAX($BN$6:$CG$6)+2-CG$6,0)*CG$7,"")</f>
        <v/>
      </c>
      <c r="CI15" s="40">
        <v>8</v>
      </c>
      <c r="CJ15" s="41"/>
    </row>
    <row r="16" spans="1:88" x14ac:dyDescent="0.2">
      <c r="A16" s="74">
        <v>9</v>
      </c>
      <c r="B16" s="69">
        <v>146</v>
      </c>
      <c r="C16" s="71">
        <v>10047373366</v>
      </c>
      <c r="D16" s="46" t="s">
        <v>98</v>
      </c>
      <c r="E16" s="46" t="s">
        <v>85</v>
      </c>
      <c r="F16" s="47"/>
      <c r="G16" s="47" t="s">
        <v>81</v>
      </c>
      <c r="H16" s="75">
        <f>IFERROR(J16+BI16+BK16+BM16,-1000)</f>
        <v>78</v>
      </c>
      <c r="I16" s="4">
        <v>8</v>
      </c>
      <c r="J16" s="4">
        <f>IF(ISNUMBER(I16),IF(I16&lt;21,40-(I16-1)*2,1),I16)</f>
        <v>26</v>
      </c>
      <c r="K16" s="5">
        <f>RANK(M16,$M$8:$M$24,1)</f>
        <v>9</v>
      </c>
      <c r="L16" s="5">
        <v>5</v>
      </c>
      <c r="M16" s="5">
        <f>N16+L16/10</f>
        <v>7.5</v>
      </c>
      <c r="N16" s="5">
        <f>RANK(O16,$O$8:$O$24,0)</f>
        <v>7</v>
      </c>
      <c r="O16" s="5">
        <f>SUM(P16:BH16)</f>
        <v>0</v>
      </c>
      <c r="P16" s="7" t="str">
        <f>IF(P$5=$B16,1,"")</f>
        <v/>
      </c>
      <c r="Q16" s="7" t="str">
        <f>IF(Q$5=$B16,1,"")</f>
        <v/>
      </c>
      <c r="R16" s="7" t="str">
        <f>IF(R$5=$B16,1,"")</f>
        <v/>
      </c>
      <c r="S16" s="7" t="str">
        <f>IF(S$5=$B16,1,"")</f>
        <v/>
      </c>
      <c r="T16" s="7" t="str">
        <f>IF(T$5=$B16,1,"")</f>
        <v/>
      </c>
      <c r="U16" s="7" t="str">
        <f>IF(U$5=$B16,1,"")</f>
        <v/>
      </c>
      <c r="V16" s="7" t="str">
        <f>IF(V$5=$B16,1,"")</f>
        <v/>
      </c>
      <c r="W16" s="7" t="str">
        <f>IF(W$5=$B16,1,"")</f>
        <v/>
      </c>
      <c r="X16" s="7" t="str">
        <f>IF(X$5=$B16,1,"")</f>
        <v/>
      </c>
      <c r="Y16" s="7" t="str">
        <f>IF(Y$5=$B16,1,"")</f>
        <v/>
      </c>
      <c r="Z16" s="7" t="str">
        <f>IF(Z$5=$B16,1,"")</f>
        <v/>
      </c>
      <c r="AA16" s="7" t="str">
        <f>IF(AA$5=$B16,1,"")</f>
        <v/>
      </c>
      <c r="AB16" s="7" t="str">
        <f>IF(AB$5=$B16,1,"")</f>
        <v/>
      </c>
      <c r="AC16" s="7" t="str">
        <f>IF(AC$5=$B16,1,"")</f>
        <v/>
      </c>
      <c r="AD16" s="7" t="str">
        <f>IF(AD$5=$B16,1,"")</f>
        <v/>
      </c>
      <c r="AE16" s="7" t="str">
        <f>IF(AE$5=$B16,1,"")</f>
        <v/>
      </c>
      <c r="AF16" s="7" t="str">
        <f>IF(AF$5=$B16,1,"")</f>
        <v/>
      </c>
      <c r="AG16" s="7" t="str">
        <f>IF(AG$5=$B16,1,"")</f>
        <v/>
      </c>
      <c r="AH16" s="7" t="str">
        <f>IF(AH$5=$B16,1,"")</f>
        <v/>
      </c>
      <c r="AI16" s="7" t="str">
        <f>IF(AI$5=$B16,1,"")</f>
        <v/>
      </c>
      <c r="AJ16" s="7" t="str">
        <f>IF(AJ$5=$B16,1,"")</f>
        <v/>
      </c>
      <c r="AK16" s="7" t="str">
        <f>IF(AK$5=$B16,1,"")</f>
        <v/>
      </c>
      <c r="AL16" s="7" t="str">
        <f>IF(AL$5=$B16,1,"")</f>
        <v/>
      </c>
      <c r="AM16" s="7" t="str">
        <f>IF(AM$5=$B16,1,"")</f>
        <v/>
      </c>
      <c r="AN16" s="7" t="str">
        <f>IF(AN$5=$B16,1,"")</f>
        <v/>
      </c>
      <c r="AO16" s="7" t="str">
        <f>IF(AO$5=$B16,1,"")</f>
        <v/>
      </c>
      <c r="AP16" s="7" t="str">
        <f>IF(AP$5=$B16,1,"")</f>
        <v/>
      </c>
      <c r="AQ16" s="7" t="str">
        <f>IF(AQ$5=$B16,1,"")</f>
        <v/>
      </c>
      <c r="AR16" s="7" t="str">
        <f>IF(AR$5=$B16,1,"")</f>
        <v/>
      </c>
      <c r="AS16" s="7" t="str">
        <f>IF(AS$5=$B16,1,"")</f>
        <v/>
      </c>
      <c r="AT16" s="7" t="str">
        <f>IF(AT$5=$B16,1,"")</f>
        <v/>
      </c>
      <c r="AU16" s="7" t="str">
        <f>IF(AU$5=$B16,1,"")</f>
        <v/>
      </c>
      <c r="AV16" s="7" t="str">
        <f>IF(AV$5=$B16,1,"")</f>
        <v/>
      </c>
      <c r="AW16" s="7" t="str">
        <f>IF(AW$5=$B16,1,"")</f>
        <v/>
      </c>
      <c r="AX16" s="7" t="str">
        <f>IF(AX$5=$B16,1,"")</f>
        <v/>
      </c>
      <c r="AY16" s="7" t="str">
        <f>IF(AY$5=$B16,1,"")</f>
        <v/>
      </c>
      <c r="AZ16" s="7" t="str">
        <f>IF(AZ$5=$B16,1,"")</f>
        <v/>
      </c>
      <c r="BA16" s="7" t="str">
        <f>IF(BA$5=$B16,1,"")</f>
        <v/>
      </c>
      <c r="BB16" s="7" t="str">
        <f>IF(BB$5=$B16,1,"")</f>
        <v/>
      </c>
      <c r="BC16" s="7" t="str">
        <f>IF(BC$5=$B16,1,"")</f>
        <v/>
      </c>
      <c r="BD16" s="7" t="str">
        <f>IF(BD$5=$B16,1,"")</f>
        <v/>
      </c>
      <c r="BE16" s="7" t="str">
        <f>IF(BE$5=$B16,1,"")</f>
        <v/>
      </c>
      <c r="BF16" s="7" t="str">
        <f>IF(BF$5=$B16,1,"")</f>
        <v/>
      </c>
      <c r="BG16" s="7" t="str">
        <f>IF(BG$5=$B16,1,"")</f>
        <v/>
      </c>
      <c r="BH16" s="7" t="str">
        <f>IF(BH$5=$B16,1,"")</f>
        <v/>
      </c>
      <c r="BI16" s="5">
        <f>IF(ISNUMBER(K16),IF(K16&lt;21,40-(K16-1)*2,1),K16)</f>
        <v>24</v>
      </c>
      <c r="BJ16" s="6">
        <v>16</v>
      </c>
      <c r="BK16" s="6">
        <f>IF(ISNUMBER(BJ16),IF(BJ16&gt;20,1,40-(BJ16-1)*2),BJ16)</f>
        <v>10</v>
      </c>
      <c r="BL16" s="23"/>
      <c r="BM16" s="24">
        <f>IFERROR(SUM(BN16:CG16)+BL16*20,BL16)</f>
        <v>18</v>
      </c>
      <c r="BN16" s="8" t="str">
        <f>IFERROR(VLOOKUP($B16,BN$2:$CH$5,MAX($BN$6:$CG$6)+2-BN$6,0)*BN$7,"")</f>
        <v/>
      </c>
      <c r="BO16" s="8" t="str">
        <f>IFERROR(VLOOKUP($B16,BO$2:$CH$5,MAX($BN$6:$CG$6)+2-BO$6,0)*BO$7,"")</f>
        <v/>
      </c>
      <c r="BP16" s="8" t="str">
        <f>IFERROR(VLOOKUP($B16,BP$2:$CH$5,MAX($BN$6:$CG$6)+2-BP$6,0)*BP$7,"")</f>
        <v/>
      </c>
      <c r="BQ16" s="8">
        <f>IFERROR(VLOOKUP($B16,BQ$2:$CH$5,MAX($BN$6:$CG$6)+2-BQ$6,0)*BQ$7,"")</f>
        <v>2</v>
      </c>
      <c r="BR16" s="8" t="str">
        <f>IFERROR(VLOOKUP($B16,BR$2:$CH$5,MAX($BN$6:$CG$6)+2-BR$6,0)*BR$7,"")</f>
        <v/>
      </c>
      <c r="BS16" s="8">
        <f>IFERROR(VLOOKUP($B16,BS$2:$CH$5,MAX($BN$6:$CG$6)+2-BS$6,0)*BS$7,"")</f>
        <v>2</v>
      </c>
      <c r="BT16" s="8">
        <f>IFERROR(VLOOKUP($B16,BT$2:$CH$5,MAX($BN$6:$CG$6)+2-BT$6,0)*BT$7,"")</f>
        <v>3</v>
      </c>
      <c r="BU16" s="8" t="str">
        <f>IFERROR(VLOOKUP($B16,BU$2:$CH$5,MAX($BN$6:$CG$6)+2-BU$6,0)*BU$7,"")</f>
        <v/>
      </c>
      <c r="BV16" s="8">
        <f>IFERROR(VLOOKUP($B16,BV$2:$CH$5,MAX($BN$6:$CG$6)+2-BV$6,0)*BV$7,"")</f>
        <v>1</v>
      </c>
      <c r="BW16" s="8">
        <f>IFERROR(VLOOKUP($B16,BW$2:$CH$5,MAX($BN$6:$CG$6)+2-BW$6,0)*BW$7,"")</f>
        <v>10</v>
      </c>
      <c r="BX16" s="8" t="str">
        <f>IFERROR(VLOOKUP($B16,BX$2:$CH$5,MAX($BN$6:$CG$6)+2-BX$6,0)*BX$7,"")</f>
        <v/>
      </c>
      <c r="BY16" s="8" t="str">
        <f>IFERROR(VLOOKUP($B16,BY$2:$CH$5,MAX($BN$6:$CG$6)+2-BY$6,0)*BY$7,"")</f>
        <v/>
      </c>
      <c r="BZ16" s="8" t="str">
        <f>IFERROR(VLOOKUP($B16,BZ$2:$CH$5,MAX($BN$6:$CG$6)+2-BZ$6,0)*BZ$7,"")</f>
        <v/>
      </c>
      <c r="CA16" s="8" t="str">
        <f>IFERROR(VLOOKUP($B16,CA$2:$CH$5,MAX($BN$6:$CG$6)+2-CA$6,0)*CA$7,"")</f>
        <v/>
      </c>
      <c r="CB16" s="8" t="str">
        <f>IFERROR(VLOOKUP($B16,CB$2:$CH$5,MAX($BN$6:$CG$6)+2-CB$6,0)*CB$7,"")</f>
        <v/>
      </c>
      <c r="CC16" s="8" t="str">
        <f>IFERROR(VLOOKUP($B16,CC$2:$CH$5,MAX($BN$6:$CG$6)+2-CC$6,0)*CC$7,"")</f>
        <v/>
      </c>
      <c r="CD16" s="8" t="str">
        <f>IFERROR(VLOOKUP($B16,CD$2:$CH$5,MAX($BN$6:$CG$6)+2-CD$6,0)*CD$7,"")</f>
        <v/>
      </c>
      <c r="CE16" s="8" t="str">
        <f>IFERROR(VLOOKUP($B16,CE$2:$CH$5,MAX($BN$6:$CG$6)+2-CE$6,0)*CE$7,"")</f>
        <v/>
      </c>
      <c r="CF16" s="8" t="str">
        <f>IFERROR(VLOOKUP($B16,CF$2:$CH$5,MAX($BN$6:$CG$6)+2-CF$6,0)*CF$7,"")</f>
        <v/>
      </c>
      <c r="CG16" s="8" t="str">
        <f>IFERROR(VLOOKUP($B16,CG$2:$CH$5,MAX($BN$6:$CG$6)+2-CG$6,0)*CG$7,"")</f>
        <v/>
      </c>
      <c r="CI16" s="40">
        <v>9</v>
      </c>
      <c r="CJ16" s="41"/>
    </row>
    <row r="17" spans="1:88" x14ac:dyDescent="0.2">
      <c r="A17" s="74">
        <v>10</v>
      </c>
      <c r="B17" s="69">
        <v>110</v>
      </c>
      <c r="C17" s="71">
        <v>10009718572</v>
      </c>
      <c r="D17" s="46" t="s">
        <v>95</v>
      </c>
      <c r="E17" s="46" t="s">
        <v>92</v>
      </c>
      <c r="F17" s="45">
        <v>1997</v>
      </c>
      <c r="G17" s="45" t="s">
        <v>88</v>
      </c>
      <c r="H17" s="75">
        <f>IFERROR(J17+BI17+BK17+BM17,-1000)</f>
        <v>77</v>
      </c>
      <c r="I17" s="4">
        <v>2</v>
      </c>
      <c r="J17" s="4">
        <f>IF(ISNUMBER(I17),IF(I17&lt;21,40-(I17-1)*2,1),I17)</f>
        <v>38</v>
      </c>
      <c r="K17" s="5">
        <f>RANK(M17,$M$8:$M$24,1)</f>
        <v>14</v>
      </c>
      <c r="L17" s="5">
        <v>12</v>
      </c>
      <c r="M17" s="5">
        <f>N17+L17/10</f>
        <v>8.1999999999999993</v>
      </c>
      <c r="N17" s="5">
        <f>RANK(O17,$O$8:$O$24,0)</f>
        <v>7</v>
      </c>
      <c r="O17" s="5">
        <f>SUM(P17:BH17)</f>
        <v>0</v>
      </c>
      <c r="P17" s="7" t="str">
        <f>IF(P$5=$B17,1,"")</f>
        <v/>
      </c>
      <c r="Q17" s="7" t="str">
        <f>IF(Q$5=$B17,1,"")</f>
        <v/>
      </c>
      <c r="R17" s="7" t="str">
        <f>IF(R$5=$B17,1,"")</f>
        <v/>
      </c>
      <c r="S17" s="7" t="str">
        <f>IF(S$5=$B17,1,"")</f>
        <v/>
      </c>
      <c r="T17" s="7" t="str">
        <f>IF(T$5=$B17,1,"")</f>
        <v/>
      </c>
      <c r="U17" s="7" t="str">
        <f>IF(U$5=$B17,1,"")</f>
        <v/>
      </c>
      <c r="V17" s="7" t="str">
        <f>IF(V$5=$B17,1,"")</f>
        <v/>
      </c>
      <c r="W17" s="7" t="str">
        <f>IF(W$5=$B17,1,"")</f>
        <v/>
      </c>
      <c r="X17" s="7" t="str">
        <f>IF(X$5=$B17,1,"")</f>
        <v/>
      </c>
      <c r="Y17" s="7" t="str">
        <f>IF(Y$5=$B17,1,"")</f>
        <v/>
      </c>
      <c r="Z17" s="7" t="str">
        <f>IF(Z$5=$B17,1,"")</f>
        <v/>
      </c>
      <c r="AA17" s="7" t="str">
        <f>IF(AA$5=$B17,1,"")</f>
        <v/>
      </c>
      <c r="AB17" s="7" t="str">
        <f>IF(AB$5=$B17,1,"")</f>
        <v/>
      </c>
      <c r="AC17" s="7" t="str">
        <f>IF(AC$5=$B17,1,"")</f>
        <v/>
      </c>
      <c r="AD17" s="7" t="str">
        <f>IF(AD$5=$B17,1,"")</f>
        <v/>
      </c>
      <c r="AE17" s="7" t="str">
        <f>IF(AE$5=$B17,1,"")</f>
        <v/>
      </c>
      <c r="AF17" s="7" t="str">
        <f>IF(AF$5=$B17,1,"")</f>
        <v/>
      </c>
      <c r="AG17" s="7" t="str">
        <f>IF(AG$5=$B17,1,"")</f>
        <v/>
      </c>
      <c r="AH17" s="7" t="str">
        <f>IF(AH$5=$B17,1,"")</f>
        <v/>
      </c>
      <c r="AI17" s="7" t="str">
        <f>IF(AI$5=$B17,1,"")</f>
        <v/>
      </c>
      <c r="AJ17" s="7" t="str">
        <f>IF(AJ$5=$B17,1,"")</f>
        <v/>
      </c>
      <c r="AK17" s="7" t="str">
        <f>IF(AK$5=$B17,1,"")</f>
        <v/>
      </c>
      <c r="AL17" s="7" t="str">
        <f>IF(AL$5=$B17,1,"")</f>
        <v/>
      </c>
      <c r="AM17" s="7" t="str">
        <f>IF(AM$5=$B17,1,"")</f>
        <v/>
      </c>
      <c r="AN17" s="7" t="str">
        <f>IF(AN$5=$B17,1,"")</f>
        <v/>
      </c>
      <c r="AO17" s="7" t="str">
        <f>IF(AO$5=$B17,1,"")</f>
        <v/>
      </c>
      <c r="AP17" s="7" t="str">
        <f>IF(AP$5=$B17,1,"")</f>
        <v/>
      </c>
      <c r="AQ17" s="7" t="str">
        <f>IF(AQ$5=$B17,1,"")</f>
        <v/>
      </c>
      <c r="AR17" s="7" t="str">
        <f>IF(AR$5=$B17,1,"")</f>
        <v/>
      </c>
      <c r="AS17" s="7" t="str">
        <f>IF(AS$5=$B17,1,"")</f>
        <v/>
      </c>
      <c r="AT17" s="7" t="str">
        <f>IF(AT$5=$B17,1,"")</f>
        <v/>
      </c>
      <c r="AU17" s="7" t="str">
        <f>IF(AU$5=$B17,1,"")</f>
        <v/>
      </c>
      <c r="AV17" s="7" t="str">
        <f>IF(AV$5=$B17,1,"")</f>
        <v/>
      </c>
      <c r="AW17" s="7" t="str">
        <f>IF(AW$5=$B17,1,"")</f>
        <v/>
      </c>
      <c r="AX17" s="7" t="str">
        <f>IF(AX$5=$B17,1,"")</f>
        <v/>
      </c>
      <c r="AY17" s="7" t="str">
        <f>IF(AY$5=$B17,1,"")</f>
        <v/>
      </c>
      <c r="AZ17" s="7" t="str">
        <f>IF(AZ$5=$B17,1,"")</f>
        <v/>
      </c>
      <c r="BA17" s="7" t="str">
        <f>IF(BA$5=$B17,1,"")</f>
        <v/>
      </c>
      <c r="BB17" s="7" t="str">
        <f>IF(BB$5=$B17,1,"")</f>
        <v/>
      </c>
      <c r="BC17" s="7" t="str">
        <f>IF(BC$5=$B17,1,"")</f>
        <v/>
      </c>
      <c r="BD17" s="7" t="str">
        <f>IF(BD$5=$B17,1,"")</f>
        <v/>
      </c>
      <c r="BE17" s="7" t="str">
        <f>IF(BE$5=$B17,1,"")</f>
        <v/>
      </c>
      <c r="BF17" s="7" t="str">
        <f>IF(BF$5=$B17,1,"")</f>
        <v/>
      </c>
      <c r="BG17" s="7" t="str">
        <f>IF(BG$5=$B17,1,"")</f>
        <v/>
      </c>
      <c r="BH17" s="7" t="str">
        <f>IF(BH$5=$B17,1,"")</f>
        <v/>
      </c>
      <c r="BI17" s="5">
        <f>IF(ISNUMBER(K17),IF(K17&lt;21,40-(K17-1)*2,1),K17)</f>
        <v>14</v>
      </c>
      <c r="BJ17" s="6">
        <v>9</v>
      </c>
      <c r="BK17" s="6">
        <f>IF(ISNUMBER(BJ17),IF(BJ17&gt;20,1,40-(BJ17-1)*2),BJ17)</f>
        <v>24</v>
      </c>
      <c r="BL17" s="23"/>
      <c r="BM17" s="24">
        <f>IFERROR(SUM(BN17:CG17)+BL17*20,BL17)</f>
        <v>1</v>
      </c>
      <c r="BN17" s="8" t="str">
        <f>IFERROR(VLOOKUP($B17,BN$2:$CH$5,MAX($BN$6:$CG$6)+2-BN$6,0)*BN$7,"")</f>
        <v/>
      </c>
      <c r="BO17" s="8" t="str">
        <f>IFERROR(VLOOKUP($B17,BO$2:$CH$5,MAX($BN$6:$CG$6)+2-BO$6,0)*BO$7,"")</f>
        <v/>
      </c>
      <c r="BP17" s="8" t="str">
        <f>IFERROR(VLOOKUP($B17,BP$2:$CH$5,MAX($BN$6:$CG$6)+2-BP$6,0)*BP$7,"")</f>
        <v/>
      </c>
      <c r="BQ17" s="8" t="str">
        <f>IFERROR(VLOOKUP($B17,BQ$2:$CH$5,MAX($BN$6:$CG$6)+2-BQ$6,0)*BQ$7,"")</f>
        <v/>
      </c>
      <c r="BR17" s="8">
        <f>IFERROR(VLOOKUP($B17,BR$2:$CH$5,MAX($BN$6:$CG$6)+2-BR$6,0)*BR$7,"")</f>
        <v>1</v>
      </c>
      <c r="BS17" s="8" t="str">
        <f>IFERROR(VLOOKUP($B17,BS$2:$CH$5,MAX($BN$6:$CG$6)+2-BS$6,0)*BS$7,"")</f>
        <v/>
      </c>
      <c r="BT17" s="8" t="str">
        <f>IFERROR(VLOOKUP($B17,BT$2:$CH$5,MAX($BN$6:$CG$6)+2-BT$6,0)*BT$7,"")</f>
        <v/>
      </c>
      <c r="BU17" s="8" t="str">
        <f>IFERROR(VLOOKUP($B17,BU$2:$CH$5,MAX($BN$6:$CG$6)+2-BU$6,0)*BU$7,"")</f>
        <v/>
      </c>
      <c r="BV17" s="8" t="str">
        <f>IFERROR(VLOOKUP($B17,BV$2:$CH$5,MAX($BN$6:$CG$6)+2-BV$6,0)*BV$7,"")</f>
        <v/>
      </c>
      <c r="BW17" s="8" t="str">
        <f>IFERROR(VLOOKUP($B17,BW$2:$CH$5,MAX($BN$6:$CG$6)+2-BW$6,0)*BW$7,"")</f>
        <v/>
      </c>
      <c r="BX17" s="8" t="str">
        <f>IFERROR(VLOOKUP($B17,BX$2:$CH$5,MAX($BN$6:$CG$6)+2-BX$6,0)*BX$7,"")</f>
        <v/>
      </c>
      <c r="BY17" s="8" t="str">
        <f>IFERROR(VLOOKUP($B17,BY$2:$CH$5,MAX($BN$6:$CG$6)+2-BY$6,0)*BY$7,"")</f>
        <v/>
      </c>
      <c r="BZ17" s="8" t="str">
        <f>IFERROR(VLOOKUP($B17,BZ$2:$CH$5,MAX($BN$6:$CG$6)+2-BZ$6,0)*BZ$7,"")</f>
        <v/>
      </c>
      <c r="CA17" s="8" t="str">
        <f>IFERROR(VLOOKUP($B17,CA$2:$CH$5,MAX($BN$6:$CG$6)+2-CA$6,0)*CA$7,"")</f>
        <v/>
      </c>
      <c r="CB17" s="8" t="str">
        <f>IFERROR(VLOOKUP($B17,CB$2:$CH$5,MAX($BN$6:$CG$6)+2-CB$6,0)*CB$7,"")</f>
        <v/>
      </c>
      <c r="CC17" s="8" t="str">
        <f>IFERROR(VLOOKUP($B17,CC$2:$CH$5,MAX($BN$6:$CG$6)+2-CC$6,0)*CC$7,"")</f>
        <v/>
      </c>
      <c r="CD17" s="8" t="str">
        <f>IFERROR(VLOOKUP($B17,CD$2:$CH$5,MAX($BN$6:$CG$6)+2-CD$6,0)*CD$7,"")</f>
        <v/>
      </c>
      <c r="CE17" s="8" t="str">
        <f>IFERROR(VLOOKUP($B17,CE$2:$CH$5,MAX($BN$6:$CG$6)+2-CE$6,0)*CE$7,"")</f>
        <v/>
      </c>
      <c r="CF17" s="8" t="str">
        <f>IFERROR(VLOOKUP($B17,CF$2:$CH$5,MAX($BN$6:$CG$6)+2-CF$6,0)*CF$7,"")</f>
        <v/>
      </c>
      <c r="CG17" s="8" t="str">
        <f>IFERROR(VLOOKUP($B17,CG$2:$CH$5,MAX($BN$6:$CG$6)+2-CG$6,0)*CG$7,"")</f>
        <v/>
      </c>
      <c r="CI17" s="40">
        <v>10</v>
      </c>
      <c r="CJ17" s="41"/>
    </row>
    <row r="18" spans="1:88" x14ac:dyDescent="0.2">
      <c r="A18" s="74">
        <v>11</v>
      </c>
      <c r="B18" s="69">
        <v>45</v>
      </c>
      <c r="C18" s="71">
        <v>10046614241</v>
      </c>
      <c r="D18" s="46" t="s">
        <v>87</v>
      </c>
      <c r="E18" s="46" t="s">
        <v>85</v>
      </c>
      <c r="F18" s="47"/>
      <c r="G18" s="47" t="s">
        <v>88</v>
      </c>
      <c r="H18" s="75">
        <f>IFERROR(J18+BI18+BK18+BM18,-1000)</f>
        <v>52</v>
      </c>
      <c r="I18" s="4">
        <v>10</v>
      </c>
      <c r="J18" s="4">
        <f>IF(ISNUMBER(I18),IF(I18&lt;21,40-(I18-1)*2,1),I18)</f>
        <v>22</v>
      </c>
      <c r="K18" s="5">
        <f>RANK(M18,$M$8:$M$24,1)</f>
        <v>12</v>
      </c>
      <c r="L18" s="5">
        <v>10</v>
      </c>
      <c r="M18" s="5">
        <f>N18+L18/10</f>
        <v>8</v>
      </c>
      <c r="N18" s="5">
        <f>RANK(O18,$O$8:$O$24,0)</f>
        <v>7</v>
      </c>
      <c r="O18" s="5">
        <f>SUM(P18:BH18)</f>
        <v>0</v>
      </c>
      <c r="P18" s="7" t="str">
        <f>IF(P$5=$B18,1,"")</f>
        <v/>
      </c>
      <c r="Q18" s="7" t="str">
        <f>IF(Q$5=$B18,1,"")</f>
        <v/>
      </c>
      <c r="R18" s="7" t="str">
        <f>IF(R$5=$B18,1,"")</f>
        <v/>
      </c>
      <c r="S18" s="7" t="str">
        <f>IF(S$5=$B18,1,"")</f>
        <v/>
      </c>
      <c r="T18" s="7" t="str">
        <f>IF(T$5=$B18,1,"")</f>
        <v/>
      </c>
      <c r="U18" s="7" t="str">
        <f>IF(U$5=$B18,1,"")</f>
        <v/>
      </c>
      <c r="V18" s="7" t="str">
        <f>IF(V$5=$B18,1,"")</f>
        <v/>
      </c>
      <c r="W18" s="7" t="str">
        <f>IF(W$5=$B18,1,"")</f>
        <v/>
      </c>
      <c r="X18" s="7" t="str">
        <f>IF(X$5=$B18,1,"")</f>
        <v/>
      </c>
      <c r="Y18" s="7" t="str">
        <f>IF(Y$5=$B18,1,"")</f>
        <v/>
      </c>
      <c r="Z18" s="7" t="str">
        <f>IF(Z$5=$B18,1,"")</f>
        <v/>
      </c>
      <c r="AA18" s="7" t="str">
        <f>IF(AA$5=$B18,1,"")</f>
        <v/>
      </c>
      <c r="AB18" s="7" t="str">
        <f>IF(AB$5=$B18,1,"")</f>
        <v/>
      </c>
      <c r="AC18" s="7" t="str">
        <f>IF(AC$5=$B18,1,"")</f>
        <v/>
      </c>
      <c r="AD18" s="7" t="str">
        <f>IF(AD$5=$B18,1,"")</f>
        <v/>
      </c>
      <c r="AE18" s="7" t="str">
        <f>IF(AE$5=$B18,1,"")</f>
        <v/>
      </c>
      <c r="AF18" s="7" t="str">
        <f>IF(AF$5=$B18,1,"")</f>
        <v/>
      </c>
      <c r="AG18" s="7" t="str">
        <f>IF(AG$5=$B18,1,"")</f>
        <v/>
      </c>
      <c r="AH18" s="7" t="str">
        <f>IF(AH$5=$B18,1,"")</f>
        <v/>
      </c>
      <c r="AI18" s="7" t="str">
        <f>IF(AI$5=$B18,1,"")</f>
        <v/>
      </c>
      <c r="AJ18" s="7" t="str">
        <f>IF(AJ$5=$B18,1,"")</f>
        <v/>
      </c>
      <c r="AK18" s="7" t="str">
        <f>IF(AK$5=$B18,1,"")</f>
        <v/>
      </c>
      <c r="AL18" s="7" t="str">
        <f>IF(AL$5=$B18,1,"")</f>
        <v/>
      </c>
      <c r="AM18" s="7" t="str">
        <f>IF(AM$5=$B18,1,"")</f>
        <v/>
      </c>
      <c r="AN18" s="7" t="str">
        <f>IF(AN$5=$B18,1,"")</f>
        <v/>
      </c>
      <c r="AO18" s="7" t="str">
        <f>IF(AO$5=$B18,1,"")</f>
        <v/>
      </c>
      <c r="AP18" s="7" t="str">
        <f>IF(AP$5=$B18,1,"")</f>
        <v/>
      </c>
      <c r="AQ18" s="7" t="str">
        <f>IF(AQ$5=$B18,1,"")</f>
        <v/>
      </c>
      <c r="AR18" s="7" t="str">
        <f>IF(AR$5=$B18,1,"")</f>
        <v/>
      </c>
      <c r="AS18" s="7" t="str">
        <f>IF(AS$5=$B18,1,"")</f>
        <v/>
      </c>
      <c r="AT18" s="7" t="str">
        <f>IF(AT$5=$B18,1,"")</f>
        <v/>
      </c>
      <c r="AU18" s="7" t="str">
        <f>IF(AU$5=$B18,1,"")</f>
        <v/>
      </c>
      <c r="AV18" s="7" t="str">
        <f>IF(AV$5=$B18,1,"")</f>
        <v/>
      </c>
      <c r="AW18" s="7" t="str">
        <f>IF(AW$5=$B18,1,"")</f>
        <v/>
      </c>
      <c r="AX18" s="7" t="str">
        <f>IF(AX$5=$B18,1,"")</f>
        <v/>
      </c>
      <c r="AY18" s="7" t="str">
        <f>IF(AY$5=$B18,1,"")</f>
        <v/>
      </c>
      <c r="AZ18" s="7" t="str">
        <f>IF(AZ$5=$B18,1,"")</f>
        <v/>
      </c>
      <c r="BA18" s="7" t="str">
        <f>IF(BA$5=$B18,1,"")</f>
        <v/>
      </c>
      <c r="BB18" s="7" t="str">
        <f>IF(BB$5=$B18,1,"")</f>
        <v/>
      </c>
      <c r="BC18" s="7" t="str">
        <f>IF(BC$5=$B18,1,"")</f>
        <v/>
      </c>
      <c r="BD18" s="7" t="str">
        <f>IF(BD$5=$B18,1,"")</f>
        <v/>
      </c>
      <c r="BE18" s="7" t="str">
        <f>IF(BE$5=$B18,1,"")</f>
        <v/>
      </c>
      <c r="BF18" s="7" t="str">
        <f>IF(BF$5=$B18,1,"")</f>
        <v/>
      </c>
      <c r="BG18" s="7" t="str">
        <f>IF(BG$5=$B18,1,"")</f>
        <v/>
      </c>
      <c r="BH18" s="7" t="str">
        <f>IF(BH$5=$B18,1,"")</f>
        <v/>
      </c>
      <c r="BI18" s="5">
        <f>IF(ISNUMBER(K18),IF(K18&lt;21,40-(K18-1)*2,1),K18)</f>
        <v>18</v>
      </c>
      <c r="BJ18" s="6">
        <v>15</v>
      </c>
      <c r="BK18" s="6">
        <f>IF(ISNUMBER(BJ18),IF(BJ18&gt;20,1,40-(BJ18-1)*2),BJ18)</f>
        <v>12</v>
      </c>
      <c r="BL18" s="23"/>
      <c r="BM18" s="24">
        <f>IFERROR(SUM(BN18:CG18)+BL18*20,BL18)</f>
        <v>0</v>
      </c>
      <c r="BN18" s="8" t="str">
        <f>IFERROR(VLOOKUP($B18,BN$2:$CH$5,MAX($BN$6:$CG$6)+2-BN$6,0)*BN$7,"")</f>
        <v/>
      </c>
      <c r="BO18" s="8" t="str">
        <f>IFERROR(VLOOKUP($B18,BO$2:$CH$5,MAX($BN$6:$CG$6)+2-BO$6,0)*BO$7,"")</f>
        <v/>
      </c>
      <c r="BP18" s="8" t="str">
        <f>IFERROR(VLOOKUP($B18,BP$2:$CH$5,MAX($BN$6:$CG$6)+2-BP$6,0)*BP$7,"")</f>
        <v/>
      </c>
      <c r="BQ18" s="8" t="str">
        <f>IFERROR(VLOOKUP($B18,BQ$2:$CH$5,MAX($BN$6:$CG$6)+2-BQ$6,0)*BQ$7,"")</f>
        <v/>
      </c>
      <c r="BR18" s="8" t="str">
        <f>IFERROR(VLOOKUP($B18,BR$2:$CH$5,MAX($BN$6:$CG$6)+2-BR$6,0)*BR$7,"")</f>
        <v/>
      </c>
      <c r="BS18" s="8" t="str">
        <f>IFERROR(VLOOKUP($B18,BS$2:$CH$5,MAX($BN$6:$CG$6)+2-BS$6,0)*BS$7,"")</f>
        <v/>
      </c>
      <c r="BT18" s="8" t="str">
        <f>IFERROR(VLOOKUP($B18,BT$2:$CH$5,MAX($BN$6:$CG$6)+2-BT$6,0)*BT$7,"")</f>
        <v/>
      </c>
      <c r="BU18" s="8" t="str">
        <f>IFERROR(VLOOKUP($B18,BU$2:$CH$5,MAX($BN$6:$CG$6)+2-BU$6,0)*BU$7,"")</f>
        <v/>
      </c>
      <c r="BV18" s="8" t="str">
        <f>IFERROR(VLOOKUP($B18,BV$2:$CH$5,MAX($BN$6:$CG$6)+2-BV$6,0)*BV$7,"")</f>
        <v/>
      </c>
      <c r="BW18" s="8" t="str">
        <f>IFERROR(VLOOKUP($B18,BW$2:$CH$5,MAX($BN$6:$CG$6)+2-BW$6,0)*BW$7,"")</f>
        <v/>
      </c>
      <c r="BX18" s="8" t="str">
        <f>IFERROR(VLOOKUP($B18,BX$2:$CH$5,MAX($BN$6:$CG$6)+2-BX$6,0)*BX$7,"")</f>
        <v/>
      </c>
      <c r="BY18" s="8" t="str">
        <f>IFERROR(VLOOKUP($B18,BY$2:$CH$5,MAX($BN$6:$CG$6)+2-BY$6,0)*BY$7,"")</f>
        <v/>
      </c>
      <c r="BZ18" s="8" t="str">
        <f>IFERROR(VLOOKUP($B18,BZ$2:$CH$5,MAX($BN$6:$CG$6)+2-BZ$6,0)*BZ$7,"")</f>
        <v/>
      </c>
      <c r="CA18" s="8" t="str">
        <f>IFERROR(VLOOKUP($B18,CA$2:$CH$5,MAX($BN$6:$CG$6)+2-CA$6,0)*CA$7,"")</f>
        <v/>
      </c>
      <c r="CB18" s="8" t="str">
        <f>IFERROR(VLOOKUP($B18,CB$2:$CH$5,MAX($BN$6:$CG$6)+2-CB$6,0)*CB$7,"")</f>
        <v/>
      </c>
      <c r="CC18" s="8" t="str">
        <f>IFERROR(VLOOKUP($B18,CC$2:$CH$5,MAX($BN$6:$CG$6)+2-CC$6,0)*CC$7,"")</f>
        <v/>
      </c>
      <c r="CD18" s="8" t="str">
        <f>IFERROR(VLOOKUP($B18,CD$2:$CH$5,MAX($BN$6:$CG$6)+2-CD$6,0)*CD$7,"")</f>
        <v/>
      </c>
      <c r="CE18" s="8" t="str">
        <f>IFERROR(VLOOKUP($B18,CE$2:$CH$5,MAX($BN$6:$CG$6)+2-CE$6,0)*CE$7,"")</f>
        <v/>
      </c>
      <c r="CF18" s="8" t="str">
        <f>IFERROR(VLOOKUP($B18,CF$2:$CH$5,MAX($BN$6:$CG$6)+2-CF$6,0)*CF$7,"")</f>
        <v/>
      </c>
      <c r="CG18" s="8" t="str">
        <f>IFERROR(VLOOKUP($B18,CG$2:$CH$5,MAX($BN$6:$CG$6)+2-CG$6,0)*CG$7,"")</f>
        <v/>
      </c>
      <c r="CI18" s="40">
        <v>11</v>
      </c>
      <c r="CJ18" s="41"/>
    </row>
    <row r="19" spans="1:88" x14ac:dyDescent="0.2">
      <c r="A19" s="74">
        <v>12</v>
      </c>
      <c r="B19" s="69">
        <v>108</v>
      </c>
      <c r="C19" s="71">
        <v>10048100765</v>
      </c>
      <c r="D19" s="46" t="s">
        <v>93</v>
      </c>
      <c r="E19" s="46" t="s">
        <v>92</v>
      </c>
      <c r="F19" s="45">
        <v>2000</v>
      </c>
      <c r="G19" s="45" t="s">
        <v>88</v>
      </c>
      <c r="H19" s="75">
        <f>IFERROR(J19+BI19+BK19+BM19,-1000)</f>
        <v>28</v>
      </c>
      <c r="I19" s="4">
        <v>11</v>
      </c>
      <c r="J19" s="4">
        <f>IF(ISNUMBER(I19),IF(I19&lt;21,40-(I19-1)*2,1),I19)</f>
        <v>20</v>
      </c>
      <c r="K19" s="5">
        <f>RANK(M19,$M$8:$M$24,1)</f>
        <v>10</v>
      </c>
      <c r="L19" s="5">
        <v>6</v>
      </c>
      <c r="M19" s="5">
        <f>N19+L19/10</f>
        <v>7.6</v>
      </c>
      <c r="N19" s="5">
        <f>RANK(O19,$O$8:$O$24,0)</f>
        <v>7</v>
      </c>
      <c r="O19" s="5">
        <f>SUM(P19:BH19)</f>
        <v>0</v>
      </c>
      <c r="P19" s="7" t="str">
        <f>IF(P$5=$B19,1,"")</f>
        <v/>
      </c>
      <c r="Q19" s="7" t="str">
        <f>IF(Q$5=$B19,1,"")</f>
        <v/>
      </c>
      <c r="R19" s="7" t="str">
        <f>IF(R$5=$B19,1,"")</f>
        <v/>
      </c>
      <c r="S19" s="7" t="str">
        <f>IF(S$5=$B19,1,"")</f>
        <v/>
      </c>
      <c r="T19" s="7" t="str">
        <f>IF(T$5=$B19,1,"")</f>
        <v/>
      </c>
      <c r="U19" s="7" t="str">
        <f>IF(U$5=$B19,1,"")</f>
        <v/>
      </c>
      <c r="V19" s="7" t="str">
        <f>IF(V$5=$B19,1,"")</f>
        <v/>
      </c>
      <c r="W19" s="7" t="str">
        <f>IF(W$5=$B19,1,"")</f>
        <v/>
      </c>
      <c r="X19" s="7" t="str">
        <f>IF(X$5=$B19,1,"")</f>
        <v/>
      </c>
      <c r="Y19" s="7" t="str">
        <f>IF(Y$5=$B19,1,"")</f>
        <v/>
      </c>
      <c r="Z19" s="7" t="str">
        <f>IF(Z$5=$B19,1,"")</f>
        <v/>
      </c>
      <c r="AA19" s="7" t="str">
        <f>IF(AA$5=$B19,1,"")</f>
        <v/>
      </c>
      <c r="AB19" s="7" t="str">
        <f>IF(AB$5=$B19,1,"")</f>
        <v/>
      </c>
      <c r="AC19" s="7" t="str">
        <f>IF(AC$5=$B19,1,"")</f>
        <v/>
      </c>
      <c r="AD19" s="7" t="str">
        <f>IF(AD$5=$B19,1,"")</f>
        <v/>
      </c>
      <c r="AE19" s="7" t="str">
        <f>IF(AE$5=$B19,1,"")</f>
        <v/>
      </c>
      <c r="AF19" s="7" t="str">
        <f>IF(AF$5=$B19,1,"")</f>
        <v/>
      </c>
      <c r="AG19" s="7" t="str">
        <f>IF(AG$5=$B19,1,"")</f>
        <v/>
      </c>
      <c r="AH19" s="7" t="str">
        <f>IF(AH$5=$B19,1,"")</f>
        <v/>
      </c>
      <c r="AI19" s="7" t="str">
        <f>IF(AI$5=$B19,1,"")</f>
        <v/>
      </c>
      <c r="AJ19" s="7" t="str">
        <f>IF(AJ$5=$B19,1,"")</f>
        <v/>
      </c>
      <c r="AK19" s="7" t="str">
        <f>IF(AK$5=$B19,1,"")</f>
        <v/>
      </c>
      <c r="AL19" s="7" t="str">
        <f>IF(AL$5=$B19,1,"")</f>
        <v/>
      </c>
      <c r="AM19" s="7" t="str">
        <f>IF(AM$5=$B19,1,"")</f>
        <v/>
      </c>
      <c r="AN19" s="7" t="str">
        <f>IF(AN$5=$B19,1,"")</f>
        <v/>
      </c>
      <c r="AO19" s="7" t="str">
        <f>IF(AO$5=$B19,1,"")</f>
        <v/>
      </c>
      <c r="AP19" s="7" t="str">
        <f>IF(AP$5=$B19,1,"")</f>
        <v/>
      </c>
      <c r="AQ19" s="7" t="str">
        <f>IF(AQ$5=$B19,1,"")</f>
        <v/>
      </c>
      <c r="AR19" s="7" t="str">
        <f>IF(AR$5=$B19,1,"")</f>
        <v/>
      </c>
      <c r="AS19" s="7" t="str">
        <f>IF(AS$5=$B19,1,"")</f>
        <v/>
      </c>
      <c r="AT19" s="7" t="str">
        <f>IF(AT$5=$B19,1,"")</f>
        <v/>
      </c>
      <c r="AU19" s="7" t="str">
        <f>IF(AU$5=$B19,1,"")</f>
        <v/>
      </c>
      <c r="AV19" s="7" t="str">
        <f>IF(AV$5=$B19,1,"")</f>
        <v/>
      </c>
      <c r="AW19" s="7" t="str">
        <f>IF(AW$5=$B19,1,"")</f>
        <v/>
      </c>
      <c r="AX19" s="7" t="str">
        <f>IF(AX$5=$B19,1,"")</f>
        <v/>
      </c>
      <c r="AY19" s="7" t="str">
        <f>IF(AY$5=$B19,1,"")</f>
        <v/>
      </c>
      <c r="AZ19" s="7" t="str">
        <f>IF(AZ$5=$B19,1,"")</f>
        <v/>
      </c>
      <c r="BA19" s="7" t="str">
        <f>IF(BA$5=$B19,1,"")</f>
        <v/>
      </c>
      <c r="BB19" s="7" t="str">
        <f>IF(BB$5=$B19,1,"")</f>
        <v/>
      </c>
      <c r="BC19" s="7" t="str">
        <f>IF(BC$5=$B19,1,"")</f>
        <v/>
      </c>
      <c r="BD19" s="7" t="str">
        <f>IF(BD$5=$B19,1,"")</f>
        <v/>
      </c>
      <c r="BE19" s="7" t="str">
        <f>IF(BE$5=$B19,1,"")</f>
        <v/>
      </c>
      <c r="BF19" s="7" t="str">
        <f>IF(BF$5=$B19,1,"")</f>
        <v/>
      </c>
      <c r="BG19" s="7" t="str">
        <f>IF(BG$5=$B19,1,"")</f>
        <v/>
      </c>
      <c r="BH19" s="7" t="str">
        <f>IF(BH$5=$B19,1,"")</f>
        <v/>
      </c>
      <c r="BI19" s="5">
        <f>IF(ISNUMBER(K19),IF(K19&lt;21,40-(K19-1)*2,1),K19)</f>
        <v>22</v>
      </c>
      <c r="BJ19" s="6">
        <v>8</v>
      </c>
      <c r="BK19" s="6">
        <f>IF(ISNUMBER(BJ19),IF(BJ19&gt;20,1,40-(BJ19-1)*2),BJ19)</f>
        <v>26</v>
      </c>
      <c r="BL19" s="23">
        <v>-2</v>
      </c>
      <c r="BM19" s="24">
        <f>IFERROR(SUM(BN19:CG19)+BL19*20,BL19)</f>
        <v>-40</v>
      </c>
      <c r="BN19" s="8" t="str">
        <f>IFERROR(VLOOKUP($B19,BN$2:$CH$5,MAX($BN$6:$CG$6)+2-BN$6,0)*BN$7,"")</f>
        <v/>
      </c>
      <c r="BO19" s="8" t="str">
        <f>IFERROR(VLOOKUP($B19,BO$2:$CH$5,MAX($BN$6:$CG$6)+2-BO$6,0)*BO$7,"")</f>
        <v/>
      </c>
      <c r="BP19" s="8" t="str">
        <f>IFERROR(VLOOKUP($B19,BP$2:$CH$5,MAX($BN$6:$CG$6)+2-BP$6,0)*BP$7,"")</f>
        <v/>
      </c>
      <c r="BQ19" s="8" t="str">
        <f>IFERROR(VLOOKUP($B19,BQ$2:$CH$5,MAX($BN$6:$CG$6)+2-BQ$6,0)*BQ$7,"")</f>
        <v/>
      </c>
      <c r="BR19" s="8" t="str">
        <f>IFERROR(VLOOKUP($B19,BR$2:$CH$5,MAX($BN$6:$CG$6)+2-BR$6,0)*BR$7,"")</f>
        <v/>
      </c>
      <c r="BS19" s="8" t="str">
        <f>IFERROR(VLOOKUP($B19,BS$2:$CH$5,MAX($BN$6:$CG$6)+2-BS$6,0)*BS$7,"")</f>
        <v/>
      </c>
      <c r="BT19" s="8" t="str">
        <f>IFERROR(VLOOKUP($B19,BT$2:$CH$5,MAX($BN$6:$CG$6)+2-BT$6,0)*BT$7,"")</f>
        <v/>
      </c>
      <c r="BU19" s="8" t="str">
        <f>IFERROR(VLOOKUP($B19,BU$2:$CH$5,MAX($BN$6:$CG$6)+2-BU$6,0)*BU$7,"")</f>
        <v/>
      </c>
      <c r="BV19" s="8" t="str">
        <f>IFERROR(VLOOKUP($B19,BV$2:$CH$5,MAX($BN$6:$CG$6)+2-BV$6,0)*BV$7,"")</f>
        <v/>
      </c>
      <c r="BW19" s="8" t="str">
        <f>IFERROR(VLOOKUP($B19,BW$2:$CH$5,MAX($BN$6:$CG$6)+2-BW$6,0)*BW$7,"")</f>
        <v/>
      </c>
      <c r="BX19" s="8" t="str">
        <f>IFERROR(VLOOKUP($B19,BX$2:$CH$5,MAX($BN$6:$CG$6)+2-BX$6,0)*BX$7,"")</f>
        <v/>
      </c>
      <c r="BY19" s="8" t="str">
        <f>IFERROR(VLOOKUP($B19,BY$2:$CH$5,MAX($BN$6:$CG$6)+2-BY$6,0)*BY$7,"")</f>
        <v/>
      </c>
      <c r="BZ19" s="8" t="str">
        <f>IFERROR(VLOOKUP($B19,BZ$2:$CH$5,MAX($BN$6:$CG$6)+2-BZ$6,0)*BZ$7,"")</f>
        <v/>
      </c>
      <c r="CA19" s="8" t="str">
        <f>IFERROR(VLOOKUP($B19,CA$2:$CH$5,MAX($BN$6:$CG$6)+2-CA$6,0)*CA$7,"")</f>
        <v/>
      </c>
      <c r="CB19" s="8" t="str">
        <f>IFERROR(VLOOKUP($B19,CB$2:$CH$5,MAX($BN$6:$CG$6)+2-CB$6,0)*CB$7,"")</f>
        <v/>
      </c>
      <c r="CC19" s="8" t="str">
        <f>IFERROR(VLOOKUP($B19,CC$2:$CH$5,MAX($BN$6:$CG$6)+2-CC$6,0)*CC$7,"")</f>
        <v/>
      </c>
      <c r="CD19" s="8" t="str">
        <f>IFERROR(VLOOKUP($B19,CD$2:$CH$5,MAX($BN$6:$CG$6)+2-CD$6,0)*CD$7,"")</f>
        <v/>
      </c>
      <c r="CE19" s="8" t="str">
        <f>IFERROR(VLOOKUP($B19,CE$2:$CH$5,MAX($BN$6:$CG$6)+2-CE$6,0)*CE$7,"")</f>
        <v/>
      </c>
      <c r="CF19" s="8" t="str">
        <f>IFERROR(VLOOKUP($B19,CF$2:$CH$5,MAX($BN$6:$CG$6)+2-CF$6,0)*CF$7,"")</f>
        <v/>
      </c>
      <c r="CG19" s="8" t="str">
        <f>IFERROR(VLOOKUP($B19,CG$2:$CH$5,MAX($BN$6:$CG$6)+2-CG$6,0)*CG$7,"")</f>
        <v/>
      </c>
      <c r="CI19" s="40">
        <v>12</v>
      </c>
      <c r="CJ19" s="41"/>
    </row>
    <row r="20" spans="1:88" x14ac:dyDescent="0.2">
      <c r="A20" s="74"/>
      <c r="B20" s="69">
        <v>43</v>
      </c>
      <c r="C20" s="71">
        <v>10047262424</v>
      </c>
      <c r="D20" s="46" t="s">
        <v>84</v>
      </c>
      <c r="E20" s="46" t="s">
        <v>48</v>
      </c>
      <c r="F20" s="47"/>
      <c r="G20" s="47" t="s">
        <v>81</v>
      </c>
      <c r="H20" s="75" t="s">
        <v>151</v>
      </c>
      <c r="I20" s="4">
        <v>16</v>
      </c>
      <c r="J20" s="4">
        <f>IF(ISNUMBER(I20),IF(I20&lt;21,40-(I20-1)*2,1),I20)</f>
        <v>10</v>
      </c>
      <c r="K20" s="5">
        <f>RANK(M20,$M$8:$M$24,1)</f>
        <v>16</v>
      </c>
      <c r="L20" s="5">
        <v>20</v>
      </c>
      <c r="M20" s="5">
        <f>N20+L20/10</f>
        <v>9</v>
      </c>
      <c r="N20" s="5">
        <f>RANK(O20,$O$8:$O$24,0)</f>
        <v>7</v>
      </c>
      <c r="O20" s="5">
        <f>SUM(P20:BH20)</f>
        <v>0</v>
      </c>
      <c r="P20" s="7" t="str">
        <f>IF(P$5=$B20,1,"")</f>
        <v/>
      </c>
      <c r="Q20" s="7" t="str">
        <f>IF(Q$5=$B20,1,"")</f>
        <v/>
      </c>
      <c r="R20" s="7" t="str">
        <f>IF(R$5=$B20,1,"")</f>
        <v/>
      </c>
      <c r="S20" s="7" t="str">
        <f>IF(S$5=$B20,1,"")</f>
        <v/>
      </c>
      <c r="T20" s="7" t="str">
        <f>IF(T$5=$B20,1,"")</f>
        <v/>
      </c>
      <c r="U20" s="7" t="str">
        <f>IF(U$5=$B20,1,"")</f>
        <v/>
      </c>
      <c r="V20" s="7" t="str">
        <f>IF(V$5=$B20,1,"")</f>
        <v/>
      </c>
      <c r="W20" s="7" t="str">
        <f>IF(W$5=$B20,1,"")</f>
        <v/>
      </c>
      <c r="X20" s="7" t="str">
        <f>IF(X$5=$B20,1,"")</f>
        <v/>
      </c>
      <c r="Y20" s="7" t="str">
        <f>IF(Y$5=$B20,1,"")</f>
        <v/>
      </c>
      <c r="Z20" s="7" t="str">
        <f>IF(Z$5=$B20,1,"")</f>
        <v/>
      </c>
      <c r="AA20" s="7" t="str">
        <f>IF(AA$5=$B20,1,"")</f>
        <v/>
      </c>
      <c r="AB20" s="7" t="str">
        <f>IF(AB$5=$B20,1,"")</f>
        <v/>
      </c>
      <c r="AC20" s="7" t="str">
        <f>IF(AC$5=$B20,1,"")</f>
        <v/>
      </c>
      <c r="AD20" s="7" t="str">
        <f>IF(AD$5=$B20,1,"")</f>
        <v/>
      </c>
      <c r="AE20" s="7" t="str">
        <f>IF(AE$5=$B20,1,"")</f>
        <v/>
      </c>
      <c r="AF20" s="7" t="str">
        <f>IF(AF$5=$B20,1,"")</f>
        <v/>
      </c>
      <c r="AG20" s="7" t="str">
        <f>IF(AG$5=$B20,1,"")</f>
        <v/>
      </c>
      <c r="AH20" s="7" t="str">
        <f>IF(AH$5=$B20,1,"")</f>
        <v/>
      </c>
      <c r="AI20" s="7" t="str">
        <f>IF(AI$5=$B20,1,"")</f>
        <v/>
      </c>
      <c r="AJ20" s="7" t="str">
        <f>IF(AJ$5=$B20,1,"")</f>
        <v/>
      </c>
      <c r="AK20" s="7" t="str">
        <f>IF(AK$5=$B20,1,"")</f>
        <v/>
      </c>
      <c r="AL20" s="7" t="str">
        <f>IF(AL$5=$B20,1,"")</f>
        <v/>
      </c>
      <c r="AM20" s="7" t="str">
        <f>IF(AM$5=$B20,1,"")</f>
        <v/>
      </c>
      <c r="AN20" s="7" t="str">
        <f>IF(AN$5=$B20,1,"")</f>
        <v/>
      </c>
      <c r="AO20" s="7" t="str">
        <f>IF(AO$5=$B20,1,"")</f>
        <v/>
      </c>
      <c r="AP20" s="7" t="str">
        <f>IF(AP$5=$B20,1,"")</f>
        <v/>
      </c>
      <c r="AQ20" s="7" t="str">
        <f>IF(AQ$5=$B20,1,"")</f>
        <v/>
      </c>
      <c r="AR20" s="7" t="str">
        <f>IF(AR$5=$B20,1,"")</f>
        <v/>
      </c>
      <c r="AS20" s="7" t="str">
        <f>IF(AS$5=$B20,1,"")</f>
        <v/>
      </c>
      <c r="AT20" s="7" t="str">
        <f>IF(AT$5=$B20,1,"")</f>
        <v/>
      </c>
      <c r="AU20" s="7" t="str">
        <f>IF(AU$5=$B20,1,"")</f>
        <v/>
      </c>
      <c r="AV20" s="7" t="str">
        <f>IF(AV$5=$B20,1,"")</f>
        <v/>
      </c>
      <c r="AW20" s="7" t="str">
        <f>IF(AW$5=$B20,1,"")</f>
        <v/>
      </c>
      <c r="AX20" s="7" t="str">
        <f>IF(AX$5=$B20,1,"")</f>
        <v/>
      </c>
      <c r="AY20" s="7" t="str">
        <f>IF(AY$5=$B20,1,"")</f>
        <v/>
      </c>
      <c r="AZ20" s="7" t="str">
        <f>IF(AZ$5=$B20,1,"")</f>
        <v/>
      </c>
      <c r="BA20" s="7" t="str">
        <f>IF(BA$5=$B20,1,"")</f>
        <v/>
      </c>
      <c r="BB20" s="7" t="str">
        <f>IF(BB$5=$B20,1,"")</f>
        <v/>
      </c>
      <c r="BC20" s="7" t="str">
        <f>IF(BC$5=$B20,1,"")</f>
        <v/>
      </c>
      <c r="BD20" s="7" t="str">
        <f>IF(BD$5=$B20,1,"")</f>
        <v/>
      </c>
      <c r="BE20" s="7" t="str">
        <f>IF(BE$5=$B20,1,"")</f>
        <v/>
      </c>
      <c r="BF20" s="7" t="str">
        <f>IF(BF$5=$B20,1,"")</f>
        <v/>
      </c>
      <c r="BG20" s="7" t="str">
        <f>IF(BG$5=$B20,1,"")</f>
        <v/>
      </c>
      <c r="BH20" s="7" t="str">
        <f>IF(BH$5=$B20,1,"")</f>
        <v/>
      </c>
      <c r="BI20" s="5">
        <v>-40</v>
      </c>
      <c r="BJ20" s="6">
        <v>11</v>
      </c>
      <c r="BK20" s="6">
        <f>IF(ISNUMBER(BJ20),IF(BJ20&gt;20,1,40-(BJ20-1)*2),BJ20)</f>
        <v>20</v>
      </c>
      <c r="BL20" s="23">
        <v>-2</v>
      </c>
      <c r="BM20" s="24">
        <f>IFERROR(SUM(BN20:CG20)+BL20*20,BL20)</f>
        <v>-40</v>
      </c>
      <c r="BN20" s="8" t="str">
        <f>IFERROR(VLOOKUP($B20,BN$2:$CH$5,MAX($BN$6:$CG$6)+2-BN$6,0)*BN$7,"")</f>
        <v/>
      </c>
      <c r="BO20" s="8" t="str">
        <f>IFERROR(VLOOKUP($B20,BO$2:$CH$5,MAX($BN$6:$CG$6)+2-BO$6,0)*BO$7,"")</f>
        <v/>
      </c>
      <c r="BP20" s="8" t="str">
        <f>IFERROR(VLOOKUP($B20,BP$2:$CH$5,MAX($BN$6:$CG$6)+2-BP$6,0)*BP$7,"")</f>
        <v/>
      </c>
      <c r="BQ20" s="8" t="str">
        <f>IFERROR(VLOOKUP($B20,BQ$2:$CH$5,MAX($BN$6:$CG$6)+2-BQ$6,0)*BQ$7,"")</f>
        <v/>
      </c>
      <c r="BR20" s="8" t="str">
        <f>IFERROR(VLOOKUP($B20,BR$2:$CH$5,MAX($BN$6:$CG$6)+2-BR$6,0)*BR$7,"")</f>
        <v/>
      </c>
      <c r="BS20" s="8" t="str">
        <f>IFERROR(VLOOKUP($B20,BS$2:$CH$5,MAX($BN$6:$CG$6)+2-BS$6,0)*BS$7,"")</f>
        <v/>
      </c>
      <c r="BT20" s="8" t="str">
        <f>IFERROR(VLOOKUP($B20,BT$2:$CH$5,MAX($BN$6:$CG$6)+2-BT$6,0)*BT$7,"")</f>
        <v/>
      </c>
      <c r="BU20" s="8" t="str">
        <f>IFERROR(VLOOKUP($B20,BU$2:$CH$5,MAX($BN$6:$CG$6)+2-BU$6,0)*BU$7,"")</f>
        <v/>
      </c>
      <c r="BV20" s="8" t="str">
        <f>IFERROR(VLOOKUP($B20,BV$2:$CH$5,MAX($BN$6:$CG$6)+2-BV$6,0)*BV$7,"")</f>
        <v/>
      </c>
      <c r="BW20" s="8" t="str">
        <f>IFERROR(VLOOKUP($B20,BW$2:$CH$5,MAX($BN$6:$CG$6)+2-BW$6,0)*BW$7,"")</f>
        <v/>
      </c>
      <c r="BX20" s="8" t="str">
        <f>IFERROR(VLOOKUP($B20,BX$2:$CH$5,MAX($BN$6:$CG$6)+2-BX$6,0)*BX$7,"")</f>
        <v/>
      </c>
      <c r="BY20" s="8" t="str">
        <f>IFERROR(VLOOKUP($B20,BY$2:$CH$5,MAX($BN$6:$CG$6)+2-BY$6,0)*BY$7,"")</f>
        <v/>
      </c>
      <c r="BZ20" s="8" t="str">
        <f>IFERROR(VLOOKUP($B20,BZ$2:$CH$5,MAX($BN$6:$CG$6)+2-BZ$6,0)*BZ$7,"")</f>
        <v/>
      </c>
      <c r="CA20" s="8" t="str">
        <f>IFERROR(VLOOKUP($B20,CA$2:$CH$5,MAX($BN$6:$CG$6)+2-CA$6,0)*CA$7,"")</f>
        <v/>
      </c>
      <c r="CB20" s="8" t="str">
        <f>IFERROR(VLOOKUP($B20,CB$2:$CH$5,MAX($BN$6:$CG$6)+2-CB$6,0)*CB$7,"")</f>
        <v/>
      </c>
      <c r="CC20" s="8" t="str">
        <f>IFERROR(VLOOKUP($B20,CC$2:$CH$5,MAX($BN$6:$CG$6)+2-CC$6,0)*CC$7,"")</f>
        <v/>
      </c>
      <c r="CD20" s="8" t="str">
        <f>IFERROR(VLOOKUP($B20,CD$2:$CH$5,MAX($BN$6:$CG$6)+2-CD$6,0)*CD$7,"")</f>
        <v/>
      </c>
      <c r="CE20" s="8" t="str">
        <f>IFERROR(VLOOKUP($B20,CE$2:$CH$5,MAX($BN$6:$CG$6)+2-CE$6,0)*CE$7,"")</f>
        <v/>
      </c>
      <c r="CF20" s="8" t="str">
        <f>IFERROR(VLOOKUP($B20,CF$2:$CH$5,MAX($BN$6:$CG$6)+2-CF$6,0)*CF$7,"")</f>
        <v/>
      </c>
      <c r="CG20" s="8" t="str">
        <f>IFERROR(VLOOKUP($B20,CG$2:$CH$5,MAX($BN$6:$CG$6)+2-CG$6,0)*CG$7,"")</f>
        <v/>
      </c>
      <c r="CI20" s="40">
        <v>13</v>
      </c>
      <c r="CJ20" s="41"/>
    </row>
    <row r="21" spans="1:88" x14ac:dyDescent="0.2">
      <c r="A21" s="74"/>
      <c r="B21" s="69">
        <v>12</v>
      </c>
      <c r="C21" s="71">
        <v>10047405092</v>
      </c>
      <c r="D21" s="46" t="s">
        <v>83</v>
      </c>
      <c r="E21" s="46" t="s">
        <v>46</v>
      </c>
      <c r="F21" s="47">
        <v>2002</v>
      </c>
      <c r="G21" s="47" t="s">
        <v>81</v>
      </c>
      <c r="H21" s="75" t="s">
        <v>151</v>
      </c>
      <c r="I21" s="4"/>
      <c r="J21" s="4">
        <v>-40</v>
      </c>
      <c r="K21" s="5">
        <f>RANK(M21,$M$8:$M$24,1)</f>
        <v>16</v>
      </c>
      <c r="L21" s="5">
        <v>20</v>
      </c>
      <c r="M21" s="5">
        <f>N21+L21/10</f>
        <v>9</v>
      </c>
      <c r="N21" s="5">
        <f>RANK(O21,$O$8:$O$24,0)</f>
        <v>7</v>
      </c>
      <c r="O21" s="5">
        <f>SUM(P21:BH21)</f>
        <v>0</v>
      </c>
      <c r="P21" s="7" t="str">
        <f>IF(P$5=$B21,1,"")</f>
        <v/>
      </c>
      <c r="Q21" s="7" t="str">
        <f>IF(Q$5=$B21,1,"")</f>
        <v/>
      </c>
      <c r="R21" s="7" t="str">
        <f>IF(R$5=$B21,1,"")</f>
        <v/>
      </c>
      <c r="S21" s="7" t="str">
        <f>IF(S$5=$B21,1,"")</f>
        <v/>
      </c>
      <c r="T21" s="7" t="str">
        <f>IF(T$5=$B21,1,"")</f>
        <v/>
      </c>
      <c r="U21" s="7" t="str">
        <f>IF(U$5=$B21,1,"")</f>
        <v/>
      </c>
      <c r="V21" s="7" t="str">
        <f>IF(V$5=$B21,1,"")</f>
        <v/>
      </c>
      <c r="W21" s="7" t="str">
        <f>IF(W$5=$B21,1,"")</f>
        <v/>
      </c>
      <c r="X21" s="7" t="str">
        <f>IF(X$5=$B21,1,"")</f>
        <v/>
      </c>
      <c r="Y21" s="7" t="str">
        <f>IF(Y$5=$B21,1,"")</f>
        <v/>
      </c>
      <c r="Z21" s="7" t="str">
        <f>IF(Z$5=$B21,1,"")</f>
        <v/>
      </c>
      <c r="AA21" s="7" t="str">
        <f>IF(AA$5=$B21,1,"")</f>
        <v/>
      </c>
      <c r="AB21" s="7" t="str">
        <f>IF(AB$5=$B21,1,"")</f>
        <v/>
      </c>
      <c r="AC21" s="7" t="str">
        <f>IF(AC$5=$B21,1,"")</f>
        <v/>
      </c>
      <c r="AD21" s="7" t="str">
        <f>IF(AD$5=$B21,1,"")</f>
        <v/>
      </c>
      <c r="AE21" s="7" t="str">
        <f>IF(AE$5=$B21,1,"")</f>
        <v/>
      </c>
      <c r="AF21" s="7" t="str">
        <f>IF(AF$5=$B21,1,"")</f>
        <v/>
      </c>
      <c r="AG21" s="7" t="str">
        <f>IF(AG$5=$B21,1,"")</f>
        <v/>
      </c>
      <c r="AH21" s="7" t="str">
        <f>IF(AH$5=$B21,1,"")</f>
        <v/>
      </c>
      <c r="AI21" s="7" t="str">
        <f>IF(AI$5=$B21,1,"")</f>
        <v/>
      </c>
      <c r="AJ21" s="7" t="str">
        <f>IF(AJ$5=$B21,1,"")</f>
        <v/>
      </c>
      <c r="AK21" s="7" t="str">
        <f>IF(AK$5=$B21,1,"")</f>
        <v/>
      </c>
      <c r="AL21" s="7" t="str">
        <f>IF(AL$5=$B21,1,"")</f>
        <v/>
      </c>
      <c r="AM21" s="7" t="str">
        <f>IF(AM$5=$B21,1,"")</f>
        <v/>
      </c>
      <c r="AN21" s="7" t="str">
        <f>IF(AN$5=$B21,1,"")</f>
        <v/>
      </c>
      <c r="AO21" s="7" t="str">
        <f>IF(AO$5=$B21,1,"")</f>
        <v/>
      </c>
      <c r="AP21" s="7" t="str">
        <f>IF(AP$5=$B21,1,"")</f>
        <v/>
      </c>
      <c r="AQ21" s="7" t="str">
        <f>IF(AQ$5=$B21,1,"")</f>
        <v/>
      </c>
      <c r="AR21" s="7" t="str">
        <f>IF(AR$5=$B21,1,"")</f>
        <v/>
      </c>
      <c r="AS21" s="7" t="str">
        <f>IF(AS$5=$B21,1,"")</f>
        <v/>
      </c>
      <c r="AT21" s="7" t="str">
        <f>IF(AT$5=$B21,1,"")</f>
        <v/>
      </c>
      <c r="AU21" s="7" t="str">
        <f>IF(AU$5=$B21,1,"")</f>
        <v/>
      </c>
      <c r="AV21" s="7" t="str">
        <f>IF(AV$5=$B21,1,"")</f>
        <v/>
      </c>
      <c r="AW21" s="7" t="str">
        <f>IF(AW$5=$B21,1,"")</f>
        <v/>
      </c>
      <c r="AX21" s="7" t="str">
        <f>IF(AX$5=$B21,1,"")</f>
        <v/>
      </c>
      <c r="AY21" s="7" t="str">
        <f>IF(AY$5=$B21,1,"")</f>
        <v/>
      </c>
      <c r="AZ21" s="7" t="str">
        <f>IF(AZ$5=$B21,1,"")</f>
        <v/>
      </c>
      <c r="BA21" s="7" t="str">
        <f>IF(BA$5=$B21,1,"")</f>
        <v/>
      </c>
      <c r="BB21" s="7" t="str">
        <f>IF(BB$5=$B21,1,"")</f>
        <v/>
      </c>
      <c r="BC21" s="7" t="str">
        <f>IF(BC$5=$B21,1,"")</f>
        <v/>
      </c>
      <c r="BD21" s="7" t="str">
        <f>IF(BD$5=$B21,1,"")</f>
        <v/>
      </c>
      <c r="BE21" s="7" t="str">
        <f>IF(BE$5=$B21,1,"")</f>
        <v/>
      </c>
      <c r="BF21" s="7" t="str">
        <f>IF(BF$5=$B21,1,"")</f>
        <v/>
      </c>
      <c r="BG21" s="7" t="str">
        <f>IF(BG$5=$B21,1,"")</f>
        <v/>
      </c>
      <c r="BH21" s="7" t="str">
        <f>IF(BH$5=$B21,1,"")</f>
        <v/>
      </c>
      <c r="BI21" s="5">
        <v>-40</v>
      </c>
      <c r="BJ21" s="6">
        <v>17</v>
      </c>
      <c r="BK21" s="6">
        <f>IF(ISNUMBER(BJ21),IF(BJ21&gt;20,1,40-(BJ21-1)*2),BJ21)</f>
        <v>8</v>
      </c>
      <c r="BL21" s="23">
        <v>-2</v>
      </c>
      <c r="BM21" s="24">
        <f>IFERROR(SUM(BN21:CG21)+BL21*20,BL21)</f>
        <v>-40</v>
      </c>
      <c r="BN21" s="8" t="str">
        <f>IFERROR(VLOOKUP($B21,BN$2:$CH$5,MAX($BN$6:$CG$6)+2-BN$6,0)*BN$7,"")</f>
        <v/>
      </c>
      <c r="BO21" s="8" t="str">
        <f>IFERROR(VLOOKUP($B21,BO$2:$CH$5,MAX($BN$6:$CG$6)+2-BO$6,0)*BO$7,"")</f>
        <v/>
      </c>
      <c r="BP21" s="8" t="str">
        <f>IFERROR(VLOOKUP($B21,BP$2:$CH$5,MAX($BN$6:$CG$6)+2-BP$6,0)*BP$7,"")</f>
        <v/>
      </c>
      <c r="BQ21" s="8" t="str">
        <f>IFERROR(VLOOKUP($B21,BQ$2:$CH$5,MAX($BN$6:$CG$6)+2-BQ$6,0)*BQ$7,"")</f>
        <v/>
      </c>
      <c r="BR21" s="8" t="str">
        <f>IFERROR(VLOOKUP($B21,BR$2:$CH$5,MAX($BN$6:$CG$6)+2-BR$6,0)*BR$7,"")</f>
        <v/>
      </c>
      <c r="BS21" s="8" t="str">
        <f>IFERROR(VLOOKUP($B21,BS$2:$CH$5,MAX($BN$6:$CG$6)+2-BS$6,0)*BS$7,"")</f>
        <v/>
      </c>
      <c r="BT21" s="8" t="str">
        <f>IFERROR(VLOOKUP($B21,BT$2:$CH$5,MAX($BN$6:$CG$6)+2-BT$6,0)*BT$7,"")</f>
        <v/>
      </c>
      <c r="BU21" s="8" t="str">
        <f>IFERROR(VLOOKUP($B21,BU$2:$CH$5,MAX($BN$6:$CG$6)+2-BU$6,0)*BU$7,"")</f>
        <v/>
      </c>
      <c r="BV21" s="8" t="str">
        <f>IFERROR(VLOOKUP($B21,BV$2:$CH$5,MAX($BN$6:$CG$6)+2-BV$6,0)*BV$7,"")</f>
        <v/>
      </c>
      <c r="BW21" s="8" t="str">
        <f>IFERROR(VLOOKUP($B21,BW$2:$CH$5,MAX($BN$6:$CG$6)+2-BW$6,0)*BW$7,"")</f>
        <v/>
      </c>
      <c r="BX21" s="8" t="str">
        <f>IFERROR(VLOOKUP($B21,BX$2:$CH$5,MAX($BN$6:$CG$6)+2-BX$6,0)*BX$7,"")</f>
        <v/>
      </c>
      <c r="BY21" s="8" t="str">
        <f>IFERROR(VLOOKUP($B21,BY$2:$CH$5,MAX($BN$6:$CG$6)+2-BY$6,0)*BY$7,"")</f>
        <v/>
      </c>
      <c r="BZ21" s="8" t="str">
        <f>IFERROR(VLOOKUP($B21,BZ$2:$CH$5,MAX($BN$6:$CG$6)+2-BZ$6,0)*BZ$7,"")</f>
        <v/>
      </c>
      <c r="CA21" s="8" t="str">
        <f>IFERROR(VLOOKUP($B21,CA$2:$CH$5,MAX($BN$6:$CG$6)+2-CA$6,0)*CA$7,"")</f>
        <v/>
      </c>
      <c r="CB21" s="8" t="str">
        <f>IFERROR(VLOOKUP($B21,CB$2:$CH$5,MAX($BN$6:$CG$6)+2-CB$6,0)*CB$7,"")</f>
        <v/>
      </c>
      <c r="CC21" s="8" t="str">
        <f>IFERROR(VLOOKUP($B21,CC$2:$CH$5,MAX($BN$6:$CG$6)+2-CC$6,0)*CC$7,"")</f>
        <v/>
      </c>
      <c r="CD21" s="8" t="str">
        <f>IFERROR(VLOOKUP($B21,CD$2:$CH$5,MAX($BN$6:$CG$6)+2-CD$6,0)*CD$7,"")</f>
        <v/>
      </c>
      <c r="CE21" s="8" t="str">
        <f>IFERROR(VLOOKUP($B21,CE$2:$CH$5,MAX($BN$6:$CG$6)+2-CE$6,0)*CE$7,"")</f>
        <v/>
      </c>
      <c r="CF21" s="8" t="str">
        <f>IFERROR(VLOOKUP($B21,CF$2:$CH$5,MAX($BN$6:$CG$6)+2-CF$6,0)*CF$7,"")</f>
        <v/>
      </c>
      <c r="CG21" s="8" t="str">
        <f>IFERROR(VLOOKUP($B21,CG$2:$CH$5,MAX($BN$6:$CG$6)+2-CG$6,0)*CG$7,"")</f>
        <v/>
      </c>
      <c r="CI21" s="40">
        <v>14</v>
      </c>
      <c r="CJ21" s="41"/>
    </row>
    <row r="22" spans="1:88" x14ac:dyDescent="0.2">
      <c r="A22" s="74"/>
      <c r="B22" s="79">
        <v>107</v>
      </c>
      <c r="C22" s="71">
        <v>10082602453</v>
      </c>
      <c r="D22" s="46" t="s">
        <v>91</v>
      </c>
      <c r="E22" s="46" t="s">
        <v>92</v>
      </c>
      <c r="F22" s="45">
        <v>2001</v>
      </c>
      <c r="G22" s="45" t="s">
        <v>81</v>
      </c>
      <c r="H22" s="75" t="s">
        <v>151</v>
      </c>
      <c r="I22" s="4">
        <v>15</v>
      </c>
      <c r="J22" s="4">
        <f>IF(ISNUMBER(I22),IF(I22&lt;21,40-(I22-1)*2,1),I22)</f>
        <v>12</v>
      </c>
      <c r="K22" s="5">
        <f>RANK(M22,$M$8:$M$24,1)</f>
        <v>7</v>
      </c>
      <c r="L22" s="5">
        <v>3</v>
      </c>
      <c r="M22" s="5">
        <f>N22+L22/10</f>
        <v>7.3</v>
      </c>
      <c r="N22" s="5">
        <f>RANK(O22,$O$8:$O$24,0)</f>
        <v>7</v>
      </c>
      <c r="O22" s="5">
        <f>SUM(P22:BH22)</f>
        <v>0</v>
      </c>
      <c r="P22" s="7" t="str">
        <f>IF(P$5=$B22,1,"")</f>
        <v/>
      </c>
      <c r="Q22" s="7" t="str">
        <f>IF(Q$5=$B22,1,"")</f>
        <v/>
      </c>
      <c r="R22" s="7" t="str">
        <f>IF(R$5=$B22,1,"")</f>
        <v/>
      </c>
      <c r="S22" s="7" t="str">
        <f>IF(S$5=$B22,1,"")</f>
        <v/>
      </c>
      <c r="T22" s="7" t="str">
        <f>IF(T$5=$B22,1,"")</f>
        <v/>
      </c>
      <c r="U22" s="7" t="str">
        <f>IF(U$5=$B22,1,"")</f>
        <v/>
      </c>
      <c r="V22" s="7" t="str">
        <f>IF(V$5=$B22,1,"")</f>
        <v/>
      </c>
      <c r="W22" s="7" t="str">
        <f>IF(W$5=$B22,1,"")</f>
        <v/>
      </c>
      <c r="X22" s="7" t="str">
        <f>IF(X$5=$B22,1,"")</f>
        <v/>
      </c>
      <c r="Y22" s="7" t="str">
        <f>IF(Y$5=$B22,1,"")</f>
        <v/>
      </c>
      <c r="Z22" s="7" t="str">
        <f>IF(Z$5=$B22,1,"")</f>
        <v/>
      </c>
      <c r="AA22" s="7" t="str">
        <f>IF(AA$5=$B22,1,"")</f>
        <v/>
      </c>
      <c r="AB22" s="7" t="str">
        <f>IF(AB$5=$B22,1,"")</f>
        <v/>
      </c>
      <c r="AC22" s="7" t="str">
        <f>IF(AC$5=$B22,1,"")</f>
        <v/>
      </c>
      <c r="AD22" s="7" t="str">
        <f>IF(AD$5=$B22,1,"")</f>
        <v/>
      </c>
      <c r="AE22" s="7" t="str">
        <f>IF(AE$5=$B22,1,"")</f>
        <v/>
      </c>
      <c r="AF22" s="7" t="str">
        <f>IF(AF$5=$B22,1,"")</f>
        <v/>
      </c>
      <c r="AG22" s="7" t="str">
        <f>IF(AG$5=$B22,1,"")</f>
        <v/>
      </c>
      <c r="AH22" s="7" t="str">
        <f>IF(AH$5=$B22,1,"")</f>
        <v/>
      </c>
      <c r="AI22" s="7" t="str">
        <f>IF(AI$5=$B22,1,"")</f>
        <v/>
      </c>
      <c r="AJ22" s="7" t="str">
        <f>IF(AJ$5=$B22,1,"")</f>
        <v/>
      </c>
      <c r="AK22" s="7" t="str">
        <f>IF(AK$5=$B22,1,"")</f>
        <v/>
      </c>
      <c r="AL22" s="7" t="str">
        <f>IF(AL$5=$B22,1,"")</f>
        <v/>
      </c>
      <c r="AM22" s="7" t="str">
        <f>IF(AM$5=$B22,1,"")</f>
        <v/>
      </c>
      <c r="AN22" s="7" t="str">
        <f>IF(AN$5=$B22,1,"")</f>
        <v/>
      </c>
      <c r="AO22" s="7" t="str">
        <f>IF(AO$5=$B22,1,"")</f>
        <v/>
      </c>
      <c r="AP22" s="7" t="str">
        <f>IF(AP$5=$B22,1,"")</f>
        <v/>
      </c>
      <c r="AQ22" s="7" t="str">
        <f>IF(AQ$5=$B22,1,"")</f>
        <v/>
      </c>
      <c r="AR22" s="7" t="str">
        <f>IF(AR$5=$B22,1,"")</f>
        <v/>
      </c>
      <c r="AS22" s="7" t="str">
        <f>IF(AS$5=$B22,1,"")</f>
        <v/>
      </c>
      <c r="AT22" s="7" t="str">
        <f>IF(AT$5=$B22,1,"")</f>
        <v/>
      </c>
      <c r="AU22" s="7" t="str">
        <f>IF(AU$5=$B22,1,"")</f>
        <v/>
      </c>
      <c r="AV22" s="7" t="str">
        <f>IF(AV$5=$B22,1,"")</f>
        <v/>
      </c>
      <c r="AW22" s="7" t="str">
        <f>IF(AW$5=$B22,1,"")</f>
        <v/>
      </c>
      <c r="AX22" s="7" t="str">
        <f>IF(AX$5=$B22,1,"")</f>
        <v/>
      </c>
      <c r="AY22" s="7" t="str">
        <f>IF(AY$5=$B22,1,"")</f>
        <v/>
      </c>
      <c r="AZ22" s="7" t="str">
        <f>IF(AZ$5=$B22,1,"")</f>
        <v/>
      </c>
      <c r="BA22" s="7" t="str">
        <f>IF(BA$5=$B22,1,"")</f>
        <v/>
      </c>
      <c r="BB22" s="7" t="str">
        <f>IF(BB$5=$B22,1,"")</f>
        <v/>
      </c>
      <c r="BC22" s="7" t="str">
        <f>IF(BC$5=$B22,1,"")</f>
        <v/>
      </c>
      <c r="BD22" s="7" t="str">
        <f>IF(BD$5=$B22,1,"")</f>
        <v/>
      </c>
      <c r="BE22" s="7" t="str">
        <f>IF(BE$5=$B22,1,"")</f>
        <v/>
      </c>
      <c r="BF22" s="7" t="str">
        <f>IF(BF$5=$B22,1,"")</f>
        <v/>
      </c>
      <c r="BG22" s="7" t="str">
        <f>IF(BG$5=$B22,1,"")</f>
        <v/>
      </c>
      <c r="BH22" s="7" t="str">
        <f>IF(BH$5=$B22,1,"")</f>
        <v/>
      </c>
      <c r="BI22" s="5">
        <f>IF(ISNUMBER(K22),IF(K22&lt;21,40-(K22-1)*2,1),K22)</f>
        <v>28</v>
      </c>
      <c r="BJ22" s="70">
        <v>13</v>
      </c>
      <c r="BK22" s="6">
        <f>IF(ISNUMBER(BJ22),IF(BJ22&gt;20,1,40-(BJ22-1)*2),BJ22)</f>
        <v>16</v>
      </c>
      <c r="BL22" s="23">
        <v>-1</v>
      </c>
      <c r="BM22" s="24">
        <f>IFERROR(SUM(BN22:CG22)+BL22*20,BL22)</f>
        <v>-19</v>
      </c>
      <c r="BN22" s="8">
        <f>IFERROR(VLOOKUP($B22,BN$2:$CH$5,MAX($BN$6:$CG$6)+2-BN$6,0)*BN$7,"")</f>
        <v>1</v>
      </c>
      <c r="BO22" s="8" t="str">
        <f>IFERROR(VLOOKUP($B22,BO$2:$CH$5,MAX($BN$6:$CG$6)+2-BO$6,0)*BO$7,"")</f>
        <v/>
      </c>
      <c r="BP22" s="8" t="str">
        <f>IFERROR(VLOOKUP($B22,BP$2:$CH$5,MAX($BN$6:$CG$6)+2-BP$6,0)*BP$7,"")</f>
        <v/>
      </c>
      <c r="BQ22" s="8" t="str">
        <f>IFERROR(VLOOKUP($B22,BQ$2:$CH$5,MAX($BN$6:$CG$6)+2-BQ$6,0)*BQ$7,"")</f>
        <v/>
      </c>
      <c r="BR22" s="8" t="str">
        <f>IFERROR(VLOOKUP($B22,BR$2:$CH$5,MAX($BN$6:$CG$6)+2-BR$6,0)*BR$7,"")</f>
        <v/>
      </c>
      <c r="BS22" s="8" t="str">
        <f>IFERROR(VLOOKUP($B22,BS$2:$CH$5,MAX($BN$6:$CG$6)+2-BS$6,0)*BS$7,"")</f>
        <v/>
      </c>
      <c r="BT22" s="8" t="str">
        <f>IFERROR(VLOOKUP($B22,BT$2:$CH$5,MAX($BN$6:$CG$6)+2-BT$6,0)*BT$7,"")</f>
        <v/>
      </c>
      <c r="BU22" s="8" t="str">
        <f>IFERROR(VLOOKUP($B22,BU$2:$CH$5,MAX($BN$6:$CG$6)+2-BU$6,0)*BU$7,"")</f>
        <v/>
      </c>
      <c r="BV22" s="8" t="str">
        <f>IFERROR(VLOOKUP($B22,BV$2:$CH$5,MAX($BN$6:$CG$6)+2-BV$6,0)*BV$7,"")</f>
        <v/>
      </c>
      <c r="BW22" s="8" t="str">
        <f>IFERROR(VLOOKUP($B22,BW$2:$CH$5,MAX($BN$6:$CG$6)+2-BW$6,0)*BW$7,"")</f>
        <v/>
      </c>
      <c r="BX22" s="8" t="str">
        <f>IFERROR(VLOOKUP($B22,BX$2:$CH$5,MAX($BN$6:$CG$6)+2-BX$6,0)*BX$7,"")</f>
        <v/>
      </c>
      <c r="BY22" s="8" t="str">
        <f>IFERROR(VLOOKUP($B22,BY$2:$CH$5,MAX($BN$6:$CG$6)+2-BY$6,0)*BY$7,"")</f>
        <v/>
      </c>
      <c r="BZ22" s="8" t="str">
        <f>IFERROR(VLOOKUP($B22,BZ$2:$CH$5,MAX($BN$6:$CG$6)+2-BZ$6,0)*BZ$7,"")</f>
        <v/>
      </c>
      <c r="CA22" s="8" t="str">
        <f>IFERROR(VLOOKUP($B22,CA$2:$CH$5,MAX($BN$6:$CG$6)+2-CA$6,0)*CA$7,"")</f>
        <v/>
      </c>
      <c r="CB22" s="8" t="str">
        <f>IFERROR(VLOOKUP($B22,CB$2:$CH$5,MAX($BN$6:$CG$6)+2-CB$6,0)*CB$7,"")</f>
        <v/>
      </c>
      <c r="CC22" s="8" t="str">
        <f>IFERROR(VLOOKUP($B22,CC$2:$CH$5,MAX($BN$6:$CG$6)+2-CC$6,0)*CC$7,"")</f>
        <v/>
      </c>
      <c r="CD22" s="8" t="str">
        <f>IFERROR(VLOOKUP($B22,CD$2:$CH$5,MAX($BN$6:$CG$6)+2-CD$6,0)*CD$7,"")</f>
        <v/>
      </c>
      <c r="CE22" s="8" t="str">
        <f>IFERROR(VLOOKUP($B22,CE$2:$CH$5,MAX($BN$6:$CG$6)+2-CE$6,0)*CE$7,"")</f>
        <v/>
      </c>
      <c r="CF22" s="8" t="str">
        <f>IFERROR(VLOOKUP($B22,CF$2:$CH$5,MAX($BN$6:$CG$6)+2-CF$6,0)*CF$7,"")</f>
        <v/>
      </c>
      <c r="CG22" s="8" t="str">
        <f>IFERROR(VLOOKUP($B22,CG$2:$CH$5,MAX($BN$6:$CG$6)+2-CG$6,0)*CG$7,"")</f>
        <v/>
      </c>
      <c r="CI22" s="40">
        <v>15</v>
      </c>
      <c r="CJ22" s="41"/>
    </row>
    <row r="23" spans="1:88" x14ac:dyDescent="0.2">
      <c r="A23" s="74"/>
      <c r="B23" s="69">
        <v>109</v>
      </c>
      <c r="C23" s="71">
        <v>10010166590</v>
      </c>
      <c r="D23" s="46" t="s">
        <v>94</v>
      </c>
      <c r="E23" s="46" t="s">
        <v>92</v>
      </c>
      <c r="F23" s="45">
        <v>1998</v>
      </c>
      <c r="G23" s="45" t="s">
        <v>88</v>
      </c>
      <c r="H23" s="75" t="s">
        <v>151</v>
      </c>
      <c r="I23" s="4">
        <v>14</v>
      </c>
      <c r="J23" s="4">
        <f>IF(ISNUMBER(I23),IF(I23&lt;21,40-(I23-1)*2,1),I23)</f>
        <v>14</v>
      </c>
      <c r="K23" s="5">
        <f>RANK(M23,$M$8:$M$24,1)</f>
        <v>15</v>
      </c>
      <c r="L23" s="5">
        <v>13</v>
      </c>
      <c r="M23" s="5">
        <f>N23+L23/10</f>
        <v>8.3000000000000007</v>
      </c>
      <c r="N23" s="5">
        <f>RANK(O23,$O$8:$O$24,0)</f>
        <v>7</v>
      </c>
      <c r="O23" s="5">
        <f>SUM(P23:BH23)</f>
        <v>0</v>
      </c>
      <c r="P23" s="7" t="str">
        <f>IF(P$5=$B23,1,"")</f>
        <v/>
      </c>
      <c r="Q23" s="7" t="str">
        <f>IF(Q$5=$B23,1,"")</f>
        <v/>
      </c>
      <c r="R23" s="7" t="str">
        <f>IF(R$5=$B23,1,"")</f>
        <v/>
      </c>
      <c r="S23" s="7" t="str">
        <f>IF(S$5=$B23,1,"")</f>
        <v/>
      </c>
      <c r="T23" s="7" t="str">
        <f>IF(T$5=$B23,1,"")</f>
        <v/>
      </c>
      <c r="U23" s="7" t="str">
        <f>IF(U$5=$B23,1,"")</f>
        <v/>
      </c>
      <c r="V23" s="7" t="str">
        <f>IF(V$5=$B23,1,"")</f>
        <v/>
      </c>
      <c r="W23" s="7" t="str">
        <f>IF(W$5=$B23,1,"")</f>
        <v/>
      </c>
      <c r="X23" s="7" t="str">
        <f>IF(X$5=$B23,1,"")</f>
        <v/>
      </c>
      <c r="Y23" s="7" t="str">
        <f>IF(Y$5=$B23,1,"")</f>
        <v/>
      </c>
      <c r="Z23" s="7" t="str">
        <f>IF(Z$5=$B23,1,"")</f>
        <v/>
      </c>
      <c r="AA23" s="7" t="str">
        <f>IF(AA$5=$B23,1,"")</f>
        <v/>
      </c>
      <c r="AB23" s="7" t="str">
        <f>IF(AB$5=$B23,1,"")</f>
        <v/>
      </c>
      <c r="AC23" s="7" t="str">
        <f>IF(AC$5=$B23,1,"")</f>
        <v/>
      </c>
      <c r="AD23" s="7" t="str">
        <f>IF(AD$5=$B23,1,"")</f>
        <v/>
      </c>
      <c r="AE23" s="7" t="str">
        <f>IF(AE$5=$B23,1,"")</f>
        <v/>
      </c>
      <c r="AF23" s="7" t="str">
        <f>IF(AF$5=$B23,1,"")</f>
        <v/>
      </c>
      <c r="AG23" s="7" t="str">
        <f>IF(AG$5=$B23,1,"")</f>
        <v/>
      </c>
      <c r="AH23" s="7" t="str">
        <f>IF(AH$5=$B23,1,"")</f>
        <v/>
      </c>
      <c r="AI23" s="7" t="str">
        <f>IF(AI$5=$B23,1,"")</f>
        <v/>
      </c>
      <c r="AJ23" s="7" t="str">
        <f>IF(AJ$5=$B23,1,"")</f>
        <v/>
      </c>
      <c r="AK23" s="7" t="str">
        <f>IF(AK$5=$B23,1,"")</f>
        <v/>
      </c>
      <c r="AL23" s="7" t="str">
        <f>IF(AL$5=$B23,1,"")</f>
        <v/>
      </c>
      <c r="AM23" s="7" t="str">
        <f>IF(AM$5=$B23,1,"")</f>
        <v/>
      </c>
      <c r="AN23" s="7" t="str">
        <f>IF(AN$5=$B23,1,"")</f>
        <v/>
      </c>
      <c r="AO23" s="7" t="str">
        <f>IF(AO$5=$B23,1,"")</f>
        <v/>
      </c>
      <c r="AP23" s="7" t="str">
        <f>IF(AP$5=$B23,1,"")</f>
        <v/>
      </c>
      <c r="AQ23" s="7" t="str">
        <f>IF(AQ$5=$B23,1,"")</f>
        <v/>
      </c>
      <c r="AR23" s="7" t="str">
        <f>IF(AR$5=$B23,1,"")</f>
        <v/>
      </c>
      <c r="AS23" s="7" t="str">
        <f>IF(AS$5=$B23,1,"")</f>
        <v/>
      </c>
      <c r="AT23" s="7" t="str">
        <f>IF(AT$5=$B23,1,"")</f>
        <v/>
      </c>
      <c r="AU23" s="7" t="str">
        <f>IF(AU$5=$B23,1,"")</f>
        <v/>
      </c>
      <c r="AV23" s="7" t="str">
        <f>IF(AV$5=$B23,1,"")</f>
        <v/>
      </c>
      <c r="AW23" s="7" t="str">
        <f>IF(AW$5=$B23,1,"")</f>
        <v/>
      </c>
      <c r="AX23" s="7" t="str">
        <f>IF(AX$5=$B23,1,"")</f>
        <v/>
      </c>
      <c r="AY23" s="7" t="str">
        <f>IF(AY$5=$B23,1,"")</f>
        <v/>
      </c>
      <c r="AZ23" s="7" t="str">
        <f>IF(AZ$5=$B23,1,"")</f>
        <v/>
      </c>
      <c r="BA23" s="7" t="str">
        <f>IF(BA$5=$B23,1,"")</f>
        <v/>
      </c>
      <c r="BB23" s="7" t="str">
        <f>IF(BB$5=$B23,1,"")</f>
        <v/>
      </c>
      <c r="BC23" s="7" t="str">
        <f>IF(BC$5=$B23,1,"")</f>
        <v/>
      </c>
      <c r="BD23" s="7" t="str">
        <f>IF(BD$5=$B23,1,"")</f>
        <v/>
      </c>
      <c r="BE23" s="7" t="str">
        <f>IF(BE$5=$B23,1,"")</f>
        <v/>
      </c>
      <c r="BF23" s="7" t="str">
        <f>IF(BF$5=$B23,1,"")</f>
        <v/>
      </c>
      <c r="BG23" s="7" t="str">
        <f>IF(BG$5=$B23,1,"")</f>
        <v/>
      </c>
      <c r="BH23" s="7" t="str">
        <f>IF(BH$5=$B23,1,"")</f>
        <v/>
      </c>
      <c r="BI23" s="5">
        <f>IF(ISNUMBER(K23),IF(K23&lt;21,40-(K23-1)*2,1),K23)</f>
        <v>12</v>
      </c>
      <c r="BJ23" s="6">
        <v>7</v>
      </c>
      <c r="BK23" s="6">
        <f>IF(ISNUMBER(BJ23),IF(BJ23&gt;20,1,40-(BJ23-1)*2),BJ23)</f>
        <v>28</v>
      </c>
      <c r="BL23" s="23">
        <v>-1</v>
      </c>
      <c r="BM23" s="24">
        <f>IFERROR(SUM(BN23:CG23)+BL23*20,BL23)</f>
        <v>-19</v>
      </c>
      <c r="BN23" s="8" t="str">
        <f>IFERROR(VLOOKUP($B23,BN$2:$CH$5,MAX($BN$6:$CG$6)+2-BN$6,0)*BN$7,"")</f>
        <v/>
      </c>
      <c r="BO23" s="8">
        <f>IFERROR(VLOOKUP($B23,BO$2:$CH$5,MAX($BN$6:$CG$6)+2-BO$6,0)*BO$7,"")</f>
        <v>1</v>
      </c>
      <c r="BP23" s="8" t="str">
        <f>IFERROR(VLOOKUP($B23,BP$2:$CH$5,MAX($BN$6:$CG$6)+2-BP$6,0)*BP$7,"")</f>
        <v/>
      </c>
      <c r="BQ23" s="8" t="str">
        <f>IFERROR(VLOOKUP($B23,BQ$2:$CH$5,MAX($BN$6:$CG$6)+2-BQ$6,0)*BQ$7,"")</f>
        <v/>
      </c>
      <c r="BR23" s="8" t="str">
        <f>IFERROR(VLOOKUP($B23,BR$2:$CH$5,MAX($BN$6:$CG$6)+2-BR$6,0)*BR$7,"")</f>
        <v/>
      </c>
      <c r="BS23" s="8" t="str">
        <f>IFERROR(VLOOKUP($B23,BS$2:$CH$5,MAX($BN$6:$CG$6)+2-BS$6,0)*BS$7,"")</f>
        <v/>
      </c>
      <c r="BT23" s="8" t="str">
        <f>IFERROR(VLOOKUP($B23,BT$2:$CH$5,MAX($BN$6:$CG$6)+2-BT$6,0)*BT$7,"")</f>
        <v/>
      </c>
      <c r="BU23" s="8" t="str">
        <f>IFERROR(VLOOKUP($B23,BU$2:$CH$5,MAX($BN$6:$CG$6)+2-BU$6,0)*BU$7,"")</f>
        <v/>
      </c>
      <c r="BV23" s="8" t="str">
        <f>IFERROR(VLOOKUP($B23,BV$2:$CH$5,MAX($BN$6:$CG$6)+2-BV$6,0)*BV$7,"")</f>
        <v/>
      </c>
      <c r="BW23" s="8" t="str">
        <f>IFERROR(VLOOKUP($B23,BW$2:$CH$5,MAX($BN$6:$CG$6)+2-BW$6,0)*BW$7,"")</f>
        <v/>
      </c>
      <c r="BX23" s="8" t="str">
        <f>IFERROR(VLOOKUP($B23,BX$2:$CH$5,MAX($BN$6:$CG$6)+2-BX$6,0)*BX$7,"")</f>
        <v/>
      </c>
      <c r="BY23" s="8" t="str">
        <f>IFERROR(VLOOKUP($B23,BY$2:$CH$5,MAX($BN$6:$CG$6)+2-BY$6,0)*BY$7,"")</f>
        <v/>
      </c>
      <c r="BZ23" s="8" t="str">
        <f>IFERROR(VLOOKUP($B23,BZ$2:$CH$5,MAX($BN$6:$CG$6)+2-BZ$6,0)*BZ$7,"")</f>
        <v/>
      </c>
      <c r="CA23" s="8" t="str">
        <f>IFERROR(VLOOKUP($B23,CA$2:$CH$5,MAX($BN$6:$CG$6)+2-CA$6,0)*CA$7,"")</f>
        <v/>
      </c>
      <c r="CB23" s="8" t="str">
        <f>IFERROR(VLOOKUP($B23,CB$2:$CH$5,MAX($BN$6:$CG$6)+2-CB$6,0)*CB$7,"")</f>
        <v/>
      </c>
      <c r="CC23" s="8" t="str">
        <f>IFERROR(VLOOKUP($B23,CC$2:$CH$5,MAX($BN$6:$CG$6)+2-CC$6,0)*CC$7,"")</f>
        <v/>
      </c>
      <c r="CD23" s="8" t="str">
        <f>IFERROR(VLOOKUP($B23,CD$2:$CH$5,MAX($BN$6:$CG$6)+2-CD$6,0)*CD$7,"")</f>
        <v/>
      </c>
      <c r="CE23" s="8" t="str">
        <f>IFERROR(VLOOKUP($B23,CE$2:$CH$5,MAX($BN$6:$CG$6)+2-CE$6,0)*CE$7,"")</f>
        <v/>
      </c>
      <c r="CF23" s="8" t="str">
        <f>IFERROR(VLOOKUP($B23,CF$2:$CH$5,MAX($BN$6:$CG$6)+2-CF$6,0)*CF$7,"")</f>
        <v/>
      </c>
      <c r="CG23" s="8" t="str">
        <f>IFERROR(VLOOKUP($B23,CG$2:$CH$5,MAX($BN$6:$CG$6)+2-CG$6,0)*CG$7,"")</f>
        <v/>
      </c>
      <c r="CI23" s="40">
        <v>16</v>
      </c>
      <c r="CJ23" s="41"/>
    </row>
    <row r="24" spans="1:88" x14ac:dyDescent="0.2">
      <c r="A24" s="74"/>
      <c r="B24" s="69">
        <v>9</v>
      </c>
      <c r="C24" s="71">
        <v>10048203930</v>
      </c>
      <c r="D24" s="46" t="s">
        <v>80</v>
      </c>
      <c r="E24" s="46" t="s">
        <v>46</v>
      </c>
      <c r="F24" s="47">
        <v>2001</v>
      </c>
      <c r="G24" s="47" t="s">
        <v>81</v>
      </c>
      <c r="H24" s="75" t="s">
        <v>151</v>
      </c>
      <c r="I24" s="4">
        <v>13</v>
      </c>
      <c r="J24" s="4">
        <f>IF(ISNUMBER(I24),IF(I24&lt;21,40-(I24-1)*2,1),I24)</f>
        <v>16</v>
      </c>
      <c r="K24" s="5">
        <f>RANK(M24,$M$8:$M$24,1)</f>
        <v>13</v>
      </c>
      <c r="L24" s="5">
        <v>11</v>
      </c>
      <c r="M24" s="5">
        <f>N24+L24/10</f>
        <v>8.1</v>
      </c>
      <c r="N24" s="5">
        <f>RANK(O24,$O$8:$O$24,0)</f>
        <v>7</v>
      </c>
      <c r="O24" s="5">
        <f>SUM(P24:BH24)</f>
        <v>0</v>
      </c>
      <c r="P24" s="7" t="str">
        <f>IF(P$5=$B24,1,"")</f>
        <v/>
      </c>
      <c r="Q24" s="7" t="str">
        <f>IF(Q$5=$B24,1,"")</f>
        <v/>
      </c>
      <c r="R24" s="7" t="str">
        <f>IF(R$5=$B24,1,"")</f>
        <v/>
      </c>
      <c r="S24" s="7" t="str">
        <f>IF(S$5=$B24,1,"")</f>
        <v/>
      </c>
      <c r="T24" s="7" t="str">
        <f>IF(T$5=$B24,1,"")</f>
        <v/>
      </c>
      <c r="U24" s="7" t="str">
        <f>IF(U$5=$B24,1,"")</f>
        <v/>
      </c>
      <c r="V24" s="7" t="str">
        <f>IF(V$5=$B24,1,"")</f>
        <v/>
      </c>
      <c r="W24" s="7" t="str">
        <f>IF(W$5=$B24,1,"")</f>
        <v/>
      </c>
      <c r="X24" s="7" t="str">
        <f>IF(X$5=$B24,1,"")</f>
        <v/>
      </c>
      <c r="Y24" s="7" t="str">
        <f>IF(Y$5=$B24,1,"")</f>
        <v/>
      </c>
      <c r="Z24" s="7" t="str">
        <f>IF(Z$5=$B24,1,"")</f>
        <v/>
      </c>
      <c r="AA24" s="7" t="str">
        <f>IF(AA$5=$B24,1,"")</f>
        <v/>
      </c>
      <c r="AB24" s="7" t="str">
        <f>IF(AB$5=$B24,1,"")</f>
        <v/>
      </c>
      <c r="AC24" s="7" t="str">
        <f>IF(AC$5=$B24,1,"")</f>
        <v/>
      </c>
      <c r="AD24" s="7" t="str">
        <f>IF(AD$5=$B24,1,"")</f>
        <v/>
      </c>
      <c r="AE24" s="7" t="str">
        <f>IF(AE$5=$B24,1,"")</f>
        <v/>
      </c>
      <c r="AF24" s="7" t="str">
        <f>IF(AF$5=$B24,1,"")</f>
        <v/>
      </c>
      <c r="AG24" s="7" t="str">
        <f>IF(AG$5=$B24,1,"")</f>
        <v/>
      </c>
      <c r="AH24" s="7" t="str">
        <f>IF(AH$5=$B24,1,"")</f>
        <v/>
      </c>
      <c r="AI24" s="7" t="str">
        <f>IF(AI$5=$B24,1,"")</f>
        <v/>
      </c>
      <c r="AJ24" s="7" t="str">
        <f>IF(AJ$5=$B24,1,"")</f>
        <v/>
      </c>
      <c r="AK24" s="7" t="str">
        <f>IF(AK$5=$B24,1,"")</f>
        <v/>
      </c>
      <c r="AL24" s="7" t="str">
        <f>IF(AL$5=$B24,1,"")</f>
        <v/>
      </c>
      <c r="AM24" s="7" t="str">
        <f>IF(AM$5=$B24,1,"")</f>
        <v/>
      </c>
      <c r="AN24" s="7" t="str">
        <f>IF(AN$5=$B24,1,"")</f>
        <v/>
      </c>
      <c r="AO24" s="7" t="str">
        <f>IF(AO$5=$B24,1,"")</f>
        <v/>
      </c>
      <c r="AP24" s="7" t="str">
        <f>IF(AP$5=$B24,1,"")</f>
        <v/>
      </c>
      <c r="AQ24" s="7" t="str">
        <f>IF(AQ$5=$B24,1,"")</f>
        <v/>
      </c>
      <c r="AR24" s="7" t="str">
        <f>IF(AR$5=$B24,1,"")</f>
        <v/>
      </c>
      <c r="AS24" s="7" t="str">
        <f>IF(AS$5=$B24,1,"")</f>
        <v/>
      </c>
      <c r="AT24" s="7" t="str">
        <f>IF(AT$5=$B24,1,"")</f>
        <v/>
      </c>
      <c r="AU24" s="7" t="str">
        <f>IF(AU$5=$B24,1,"")</f>
        <v/>
      </c>
      <c r="AV24" s="7" t="str">
        <f>IF(AV$5=$B24,1,"")</f>
        <v/>
      </c>
      <c r="AW24" s="7" t="str">
        <f>IF(AW$5=$B24,1,"")</f>
        <v/>
      </c>
      <c r="AX24" s="7" t="str">
        <f>IF(AX$5=$B24,1,"")</f>
        <v/>
      </c>
      <c r="AY24" s="7" t="str">
        <f>IF(AY$5=$B24,1,"")</f>
        <v/>
      </c>
      <c r="AZ24" s="7" t="str">
        <f>IF(AZ$5=$B24,1,"")</f>
        <v/>
      </c>
      <c r="BA24" s="7" t="str">
        <f>IF(BA$5=$B24,1,"")</f>
        <v/>
      </c>
      <c r="BB24" s="7" t="str">
        <f>IF(BB$5=$B24,1,"")</f>
        <v/>
      </c>
      <c r="BC24" s="7" t="str">
        <f>IF(BC$5=$B24,1,"")</f>
        <v/>
      </c>
      <c r="BD24" s="7" t="str">
        <f>IF(BD$5=$B24,1,"")</f>
        <v/>
      </c>
      <c r="BE24" s="7" t="str">
        <f>IF(BE$5=$B24,1,"")</f>
        <v/>
      </c>
      <c r="BF24" s="7" t="str">
        <f>IF(BF$5=$B24,1,"")</f>
        <v/>
      </c>
      <c r="BG24" s="7" t="str">
        <f>IF(BG$5=$B24,1,"")</f>
        <v/>
      </c>
      <c r="BH24" s="7" t="str">
        <f>IF(BH$5=$B24,1,"")</f>
        <v/>
      </c>
      <c r="BI24" s="5">
        <f>IF(ISNUMBER(K24),IF(K24&lt;21,40-(K24-1)*2,1),K24)</f>
        <v>16</v>
      </c>
      <c r="BJ24" s="6">
        <v>12</v>
      </c>
      <c r="BK24" s="6">
        <f>IF(ISNUMBER(BJ24),IF(BJ24&gt;20,1,40-(BJ24-1)*2),BJ24)</f>
        <v>18</v>
      </c>
      <c r="BL24" s="23">
        <v>-1</v>
      </c>
      <c r="BM24" s="24">
        <f>IFERROR(SUM(BN24:CG24)+BL24*20,BL24)</f>
        <v>-20</v>
      </c>
      <c r="BN24" s="8" t="str">
        <f>IFERROR(VLOOKUP($B24,BN$2:$CH$5,MAX($BN$6:$CG$6)+2-BN$6,0)*BN$7,"")</f>
        <v/>
      </c>
      <c r="BO24" s="8" t="str">
        <f>IFERROR(VLOOKUP($B24,BO$2:$CH$5,MAX($BN$6:$CG$6)+2-BO$6,0)*BO$7,"")</f>
        <v/>
      </c>
      <c r="BP24" s="8" t="str">
        <f>IFERROR(VLOOKUP($B24,BP$2:$CH$5,MAX($BN$6:$CG$6)+2-BP$6,0)*BP$7,"")</f>
        <v/>
      </c>
      <c r="BQ24" s="8" t="str">
        <f>IFERROR(VLOOKUP($B24,BQ$2:$CH$5,MAX($BN$6:$CG$6)+2-BQ$6,0)*BQ$7,"")</f>
        <v/>
      </c>
      <c r="BR24" s="8" t="str">
        <f>IFERROR(VLOOKUP($B24,BR$2:$CH$5,MAX($BN$6:$CG$6)+2-BR$6,0)*BR$7,"")</f>
        <v/>
      </c>
      <c r="BS24" s="8" t="str">
        <f>IFERROR(VLOOKUP($B24,BS$2:$CH$5,MAX($BN$6:$CG$6)+2-BS$6,0)*BS$7,"")</f>
        <v/>
      </c>
      <c r="BT24" s="8" t="str">
        <f>IFERROR(VLOOKUP($B24,BT$2:$CH$5,MAX($BN$6:$CG$6)+2-BT$6,0)*BT$7,"")</f>
        <v/>
      </c>
      <c r="BU24" s="8" t="str">
        <f>IFERROR(VLOOKUP($B24,BU$2:$CH$5,MAX($BN$6:$CG$6)+2-BU$6,0)*BU$7,"")</f>
        <v/>
      </c>
      <c r="BV24" s="8" t="str">
        <f>IFERROR(VLOOKUP($B24,BV$2:$CH$5,MAX($BN$6:$CG$6)+2-BV$6,0)*BV$7,"")</f>
        <v/>
      </c>
      <c r="BW24" s="8" t="str">
        <f>IFERROR(VLOOKUP($B24,BW$2:$CH$5,MAX($BN$6:$CG$6)+2-BW$6,0)*BW$7,"")</f>
        <v/>
      </c>
      <c r="BX24" s="8" t="str">
        <f>IFERROR(VLOOKUP($B24,BX$2:$CH$5,MAX($BN$6:$CG$6)+2-BX$6,0)*BX$7,"")</f>
        <v/>
      </c>
      <c r="BY24" s="8" t="str">
        <f>IFERROR(VLOOKUP($B24,BY$2:$CH$5,MAX($BN$6:$CG$6)+2-BY$6,0)*BY$7,"")</f>
        <v/>
      </c>
      <c r="BZ24" s="8" t="str">
        <f>IFERROR(VLOOKUP($B24,BZ$2:$CH$5,MAX($BN$6:$CG$6)+2-BZ$6,0)*BZ$7,"")</f>
        <v/>
      </c>
      <c r="CA24" s="8" t="str">
        <f>IFERROR(VLOOKUP($B24,CA$2:$CH$5,MAX($BN$6:$CG$6)+2-CA$6,0)*CA$7,"")</f>
        <v/>
      </c>
      <c r="CB24" s="8" t="str">
        <f>IFERROR(VLOOKUP($B24,CB$2:$CH$5,MAX($BN$6:$CG$6)+2-CB$6,0)*CB$7,"")</f>
        <v/>
      </c>
      <c r="CC24" s="8" t="str">
        <f>IFERROR(VLOOKUP($B24,CC$2:$CH$5,MAX($BN$6:$CG$6)+2-CC$6,0)*CC$7,"")</f>
        <v/>
      </c>
      <c r="CD24" s="8" t="str">
        <f>IFERROR(VLOOKUP($B24,CD$2:$CH$5,MAX($BN$6:$CG$6)+2-CD$6,0)*CD$7,"")</f>
        <v/>
      </c>
      <c r="CE24" s="8" t="str">
        <f>IFERROR(VLOOKUP($B24,CE$2:$CH$5,MAX($BN$6:$CG$6)+2-CE$6,0)*CE$7,"")</f>
        <v/>
      </c>
      <c r="CF24" s="8" t="str">
        <f>IFERROR(VLOOKUP($B24,CF$2:$CH$5,MAX($BN$6:$CG$6)+2-CF$6,0)*CF$7,"")</f>
        <v/>
      </c>
      <c r="CG24" s="8" t="str">
        <f>IFERROR(VLOOKUP($B24,CG$2:$CH$5,MAX($BN$6:$CG$6)+2-CG$6,0)*CG$7,"")</f>
        <v/>
      </c>
      <c r="CI24" s="40">
        <v>17</v>
      </c>
      <c r="CJ24" s="41"/>
    </row>
    <row r="26" spans="1:88" x14ac:dyDescent="0.2">
      <c r="BQ26" s="9">
        <v>12</v>
      </c>
      <c r="BR26" s="9">
        <v>108</v>
      </c>
    </row>
    <row r="27" spans="1:88" x14ac:dyDescent="0.2">
      <c r="BR27" s="9">
        <v>107</v>
      </c>
    </row>
    <row r="28" spans="1:88" x14ac:dyDescent="0.2">
      <c r="BR28" s="9">
        <v>43</v>
      </c>
    </row>
    <row r="29" spans="1:88" x14ac:dyDescent="0.2">
      <c r="BR29" s="73">
        <v>109</v>
      </c>
    </row>
  </sheetData>
  <autoFilter ref="B7:CG24" xr:uid="{1CE2B5BE-5DDF-4E5A-9E4A-3E0279731C6D}">
    <sortState xmlns:xlrd2="http://schemas.microsoft.com/office/spreadsheetml/2017/richdata2" ref="B8:CG24">
      <sortCondition descending="1" ref="H7:H24"/>
    </sortState>
  </autoFilter>
  <dataConsolidate/>
  <mergeCells count="3">
    <mergeCell ref="CI7:CJ7"/>
    <mergeCell ref="A2:H2"/>
    <mergeCell ref="A6:G6"/>
  </mergeCells>
  <pageMargins left="0.7" right="0.7" top="0.78740157499999996" bottom="0.78740157499999996" header="0.3" footer="0.3"/>
  <pageSetup orientation="portrait" horizontalDpi="1200" verticalDpi="1200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Žáci + Žákyně Ml.</vt:lpstr>
      <vt:lpstr>Žáci St.</vt:lpstr>
      <vt:lpstr>Kadetky + Žačky St.</vt:lpstr>
      <vt:lpstr>Kadeti</vt:lpstr>
      <vt:lpstr>Junioři + Muži</vt:lpstr>
      <vt:lpstr>'Junioři + Muži'!cyklisti</vt:lpstr>
      <vt:lpstr>Kadeti!cyklisti</vt:lpstr>
      <vt:lpstr>'Kadetky + Žačky St.'!cyklisti</vt:lpstr>
      <vt:lpstr>'Žáci + Žákyně Ml.'!cyklisti</vt:lpstr>
      <vt:lpstr>cyklisti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Ondra Vackar</dc:creator>
  <cp:lastModifiedBy>Ondra Vackar</cp:lastModifiedBy>
  <cp:lastPrinted>2019-08-14T17:01:57Z</cp:lastPrinted>
  <dcterms:created xsi:type="dcterms:W3CDTF">2019-07-13T19:54:11Z</dcterms:created>
  <dcterms:modified xsi:type="dcterms:W3CDTF">2019-08-14T17:19:53Z</dcterms:modified>
</cp:coreProperties>
</file>